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15" yWindow="135" windowWidth="16260" windowHeight="6795"/>
  </bookViews>
  <sheets>
    <sheet name="Podle pořadí" sheetId="1" r:id="rId1"/>
    <sheet name="Podle ELO" sheetId="2" r:id="rId2"/>
    <sheet name="Tabulka" sheetId="3" r:id="rId3"/>
    <sheet name="Losování" sheetId="4" r:id="rId4"/>
    <sheet name="Ceny" sheetId="5" r:id="rId5"/>
  </sheets>
  <calcPr calcId="145621"/>
</workbook>
</file>

<file path=xl/calcChain.xml><?xml version="1.0" encoding="utf-8"?>
<calcChain xmlns="http://schemas.openxmlformats.org/spreadsheetml/2006/main">
  <c r="Y55" i="1" l="1"/>
  <c r="Y56" i="1"/>
  <c r="W55" i="1"/>
  <c r="W56" i="1"/>
  <c r="U55" i="1"/>
  <c r="U56" i="1"/>
  <c r="S55" i="1"/>
  <c r="S56" i="1"/>
  <c r="A58" i="2"/>
  <c r="A53" i="1" s="1"/>
  <c r="Q56" i="1"/>
  <c r="Q55" i="1"/>
  <c r="L17" i="5"/>
  <c r="G17" i="5"/>
  <c r="C17" i="5"/>
  <c r="O55" i="1"/>
  <c r="O56" i="1"/>
  <c r="G55" i="1"/>
  <c r="I55" i="1"/>
  <c r="K55" i="1"/>
  <c r="M55" i="1"/>
  <c r="G56" i="1"/>
  <c r="I56" i="1"/>
  <c r="K56" i="1"/>
  <c r="M56" i="1"/>
  <c r="E56" i="1"/>
  <c r="E55" i="1"/>
  <c r="E62" i="2"/>
  <c r="E57" i="1" s="1"/>
  <c r="AA36" i="3"/>
  <c r="AA35" i="3"/>
  <c r="AB35" i="3" s="1"/>
  <c r="AA42" i="3"/>
  <c r="AA41" i="3"/>
  <c r="AA28" i="3"/>
  <c r="AA27" i="3"/>
  <c r="AA48" i="3"/>
  <c r="AA47" i="3"/>
  <c r="AA46" i="3"/>
  <c r="AA45" i="3"/>
  <c r="AB45" i="3" s="1"/>
  <c r="AA44" i="3"/>
  <c r="AA43" i="3"/>
  <c r="AA40" i="3"/>
  <c r="AA39" i="3"/>
  <c r="AA38" i="3"/>
  <c r="AA34" i="3"/>
  <c r="AA33" i="3"/>
  <c r="AA32" i="3"/>
  <c r="AA31" i="3"/>
  <c r="AA30" i="3"/>
  <c r="AA29" i="3"/>
  <c r="AB29" i="3" s="1"/>
  <c r="AA26" i="3"/>
  <c r="AA25" i="3"/>
  <c r="AA24" i="3"/>
  <c r="AA23" i="3"/>
  <c r="AA22" i="3"/>
  <c r="AA21" i="3"/>
  <c r="AA20" i="3"/>
  <c r="AA19" i="3"/>
  <c r="AA18" i="3"/>
  <c r="AA17" i="3"/>
  <c r="AA16" i="3"/>
  <c r="AA15" i="3"/>
  <c r="AA14" i="3"/>
  <c r="AA13" i="3"/>
  <c r="AB13" i="3" s="1"/>
  <c r="AA12" i="3"/>
  <c r="AB11" i="3" s="1"/>
  <c r="AA11" i="3"/>
  <c r="AA10" i="3"/>
  <c r="AA9" i="3"/>
  <c r="AB9" i="3"/>
  <c r="AA8" i="3"/>
  <c r="AA7" i="3"/>
  <c r="AA6" i="3"/>
  <c r="AA5" i="3"/>
  <c r="AB5" i="3" s="1"/>
  <c r="AA3" i="3"/>
  <c r="AA4" i="3"/>
  <c r="AA37" i="3"/>
  <c r="AB37" i="3" s="1"/>
  <c r="AB19" i="3"/>
  <c r="AB3" i="3"/>
  <c r="P17" i="5"/>
  <c r="AB47" i="3"/>
  <c r="AB25" i="3" l="1"/>
  <c r="AB43" i="3"/>
  <c r="AB23" i="3"/>
  <c r="AB31" i="3"/>
  <c r="AB39" i="3"/>
  <c r="AB41" i="3"/>
  <c r="AB27" i="3"/>
  <c r="AB21" i="3"/>
  <c r="AB33" i="3"/>
  <c r="AB15" i="3"/>
  <c r="G62" i="2"/>
  <c r="AB17" i="3"/>
  <c r="AB7" i="3"/>
  <c r="AB50" i="3" l="1"/>
  <c r="I62" i="2"/>
  <c r="G57" i="1"/>
  <c r="K62" i="2" l="1"/>
  <c r="I57" i="1"/>
  <c r="M62" i="2" l="1"/>
  <c r="K57" i="1"/>
  <c r="O62" i="2" l="1"/>
  <c r="M57" i="1"/>
  <c r="Q62" i="2" l="1"/>
  <c r="O57" i="1"/>
  <c r="S62" i="2" l="1"/>
  <c r="Q57" i="1"/>
  <c r="S57" i="1" l="1"/>
  <c r="U62" i="2"/>
  <c r="U57" i="1" l="1"/>
  <c r="W62" i="2"/>
  <c r="W57" i="1" l="1"/>
  <c r="Y62" i="2"/>
  <c r="Y57" i="1" s="1"/>
</calcChain>
</file>

<file path=xl/sharedStrings.xml><?xml version="1.0" encoding="utf-8"?>
<sst xmlns="http://schemas.openxmlformats.org/spreadsheetml/2006/main" count="671" uniqueCount="181">
  <si>
    <t>Otevřený klubový přebor "Klubu přátel šachu ve Frýdku-Místku"</t>
  </si>
  <si>
    <t>Jméno</t>
  </si>
  <si>
    <t>Los</t>
  </si>
  <si>
    <t>ELO</t>
  </si>
  <si>
    <t>Příjmení</t>
  </si>
  <si>
    <t>1.kolo</t>
  </si>
  <si>
    <t>2.kolo</t>
  </si>
  <si>
    <t>3.kolo</t>
  </si>
  <si>
    <t>KUBALA</t>
  </si>
  <si>
    <t>Karel</t>
  </si>
  <si>
    <t>PECHA</t>
  </si>
  <si>
    <t>Vladan</t>
  </si>
  <si>
    <t>x</t>
  </si>
  <si>
    <t>Michal</t>
  </si>
  <si>
    <t>Martin</t>
  </si>
  <si>
    <t>ČECH</t>
  </si>
  <si>
    <t>Jan</t>
  </si>
  <si>
    <t>LAVRIŠIN</t>
  </si>
  <si>
    <t>TAUŠ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</si>
  <si>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</si>
  <si>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</si>
  <si>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</si>
  <si>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</si>
  <si>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</si>
  <si>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</si>
  <si>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</si>
  <si>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</si>
  <si>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12.kolo</t>
  </si>
  <si>
    <t>13.kolo</t>
  </si>
  <si>
    <t>13.9.</t>
  </si>
  <si>
    <t>20.9.</t>
  </si>
  <si>
    <t>4.10.</t>
  </si>
  <si>
    <t>11.10.</t>
  </si>
  <si>
    <t>18.10.</t>
  </si>
  <si>
    <t>25.10.</t>
  </si>
  <si>
    <t>1.11.</t>
  </si>
  <si>
    <t>8.11.</t>
  </si>
  <si>
    <t>15.11.</t>
  </si>
  <si>
    <t>29.11.</t>
  </si>
  <si>
    <t>6.12.</t>
  </si>
  <si>
    <t>13.12.</t>
  </si>
  <si>
    <t>Nas.</t>
  </si>
  <si>
    <t>koef.</t>
  </si>
  <si>
    <t>Průměr prvních 10 ratingovaných hráčů</t>
  </si>
  <si>
    <t>27.9.</t>
  </si>
  <si>
    <t>MACÍČEK</t>
  </si>
  <si>
    <t>Jakub</t>
  </si>
  <si>
    <t>VYSOGLAD</t>
  </si>
  <si>
    <t>Petr</t>
  </si>
  <si>
    <t>HOLEČEK</t>
  </si>
  <si>
    <t>Vladimír</t>
  </si>
  <si>
    <t>REMEŠ</t>
  </si>
  <si>
    <t>Radek</t>
  </si>
  <si>
    <t>LEPÍK</t>
  </si>
  <si>
    <t>Jaroslav</t>
  </si>
  <si>
    <t>Zdeněk</t>
  </si>
  <si>
    <t>ZÁPALKA</t>
  </si>
  <si>
    <t>MILAT</t>
  </si>
  <si>
    <t>Patrik</t>
  </si>
  <si>
    <t>3.VT</t>
  </si>
  <si>
    <t>KŘENEK</t>
  </si>
  <si>
    <t>KOVAL</t>
  </si>
  <si>
    <t>KLIM</t>
  </si>
  <si>
    <t>KLUS</t>
  </si>
  <si>
    <t>Milan</t>
  </si>
  <si>
    <t>Počet odehraných partií</t>
  </si>
  <si>
    <t>Partií v turnaji celkem</t>
  </si>
  <si>
    <t>RECHTENBERG</t>
  </si>
  <si>
    <t>VANÍČEK</t>
  </si>
  <si>
    <t>ZEMKOVÁ</t>
  </si>
  <si>
    <t>Klára</t>
  </si>
  <si>
    <t>BEBEK</t>
  </si>
  <si>
    <t>Ivan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</si>
  <si>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</si>
  <si>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</si>
  <si>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</si>
  <si>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</si>
  <si>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</si>
  <si>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</si>
  <si>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</si>
  <si>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</si>
  <si>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</si>
  <si>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</si>
  <si>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</si>
  <si>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</si>
  <si>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</si>
  <si>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</si>
  <si>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</si>
  <si>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</si>
  <si>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</si>
  <si>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</si>
  <si>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</si>
  <si>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</si>
  <si>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</si>
  <si>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</si>
  <si>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</si>
  <si>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</si>
  <si>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</si>
  <si>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</si>
  <si>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</si>
  <si>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</si>
  <si>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</si>
  <si>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</si>
  <si>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</si>
  <si>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Vaníček Michal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</si>
  <si>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</si>
  <si>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</si>
  <si>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</si>
  <si>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</si>
  <si>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</si>
  <si>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</si>
  <si>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</si>
  <si>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</si>
  <si>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</si>
  <si>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</si>
  <si>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</si>
  <si>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Holeček</t>
  </si>
  <si>
    <t>Remeš</t>
  </si>
  <si>
    <t>1 - 0</t>
  </si>
  <si>
    <t xml:space="preserve">Kubala </t>
  </si>
  <si>
    <t>Milat</t>
  </si>
  <si>
    <t>Lavrišin</t>
  </si>
  <si>
    <t>Čech</t>
  </si>
  <si>
    <t>0 - 1</t>
  </si>
  <si>
    <t>1/2</t>
  </si>
  <si>
    <t>Křenek</t>
  </si>
  <si>
    <t>2. kolo</t>
  </si>
  <si>
    <t>Vysoglad</t>
  </si>
  <si>
    <t>Rechtenberg</t>
  </si>
  <si>
    <t>Klus</t>
  </si>
  <si>
    <t>Lepík</t>
  </si>
  <si>
    <t>Vaníček</t>
  </si>
  <si>
    <t>Klim</t>
  </si>
  <si>
    <t>Koval</t>
  </si>
  <si>
    <t>Kubala</t>
  </si>
  <si>
    <t>Zápalka</t>
  </si>
  <si>
    <t>Zemková</t>
  </si>
  <si>
    <t>Bebek</t>
  </si>
  <si>
    <t>Pecha</t>
  </si>
  <si>
    <t>Havelka</t>
  </si>
  <si>
    <t>Kaňák</t>
  </si>
  <si>
    <t>KAŇÁK</t>
  </si>
  <si>
    <t>HAVELKA</t>
  </si>
  <si>
    <t>Ondřej</t>
  </si>
  <si>
    <t>K</t>
  </si>
  <si>
    <t>1-0</t>
  </si>
  <si>
    <t>Macíček</t>
  </si>
  <si>
    <t>21.</t>
  </si>
  <si>
    <t>22.</t>
  </si>
  <si>
    <t>Havelka Ondřej</t>
  </si>
  <si>
    <t>Kaňák Vladimír</t>
  </si>
  <si>
    <t>KAŇÁKOVÁ</t>
  </si>
  <si>
    <t>Natálie</t>
  </si>
  <si>
    <t>Kaňáková Natálie</t>
  </si>
  <si>
    <t>23.</t>
  </si>
  <si>
    <t>5. kolo</t>
  </si>
  <si>
    <t>Kaňáková</t>
  </si>
  <si>
    <t>Rechtengerg</t>
  </si>
  <si>
    <t>Modře jsou označeny dohrávky partií</t>
  </si>
  <si>
    <t>Dohrávky</t>
  </si>
  <si>
    <t>Rozdělení cenového fondu</t>
  </si>
  <si>
    <t>Vybráno startovné od 21 hráčů</t>
  </si>
  <si>
    <t>2100,- Kč</t>
  </si>
  <si>
    <t>Poplatky na zápočet ČS LOK</t>
  </si>
  <si>
    <t>420,- Kč</t>
  </si>
  <si>
    <t>Ceny za absolutní pořadí</t>
  </si>
  <si>
    <t>Cenový fond</t>
  </si>
  <si>
    <t>Pro hráče s 1 bodem bonifikace</t>
  </si>
  <si>
    <t>Ceny celkem</t>
  </si>
  <si>
    <t>Pro hráče bez bodové bonifikace</t>
  </si>
  <si>
    <t>1000,- Kč</t>
  </si>
  <si>
    <t>2680,- Kč</t>
  </si>
  <si>
    <t>Poznámka: hráč může dostat jen jednu cenu</t>
  </si>
  <si>
    <t>Dotace cenového fondu z BŠŠ</t>
  </si>
  <si>
    <t>2011 podzimní část</t>
  </si>
  <si>
    <t xml:space="preserve">0 - 1 </t>
  </si>
  <si>
    <t>celkem partií</t>
  </si>
  <si>
    <r>
      <rPr>
        <i/>
        <sz val="11"/>
        <color rgb="FF0070C0"/>
        <rFont val="Calibri"/>
        <family val="2"/>
        <charset val="238"/>
        <scheme val="minor"/>
      </rPr>
      <t>(Dobratice)</t>
    </r>
    <r>
      <rPr>
        <sz val="11"/>
        <color theme="1"/>
        <rFont val="Calibri"/>
        <family val="2"/>
        <charset val="238"/>
        <scheme val="minor"/>
      </rPr>
      <t xml:space="preserve">   1721</t>
    </r>
  </si>
  <si>
    <r>
      <rPr>
        <i/>
        <sz val="11"/>
        <color rgb="FF0070C0"/>
        <rFont val="Calibri"/>
        <family val="2"/>
        <charset val="238"/>
        <scheme val="minor"/>
      </rPr>
      <t xml:space="preserve">(Brušperk)    </t>
    </r>
    <r>
      <rPr>
        <sz val="11"/>
        <color theme="1"/>
        <rFont val="Calibri"/>
        <family val="2"/>
        <charset val="238"/>
        <scheme val="minor"/>
      </rPr>
      <t>1657</t>
    </r>
  </si>
  <si>
    <r>
      <rPr>
        <i/>
        <sz val="11"/>
        <color rgb="FF0070C0"/>
        <rFont val="Calibri"/>
        <family val="2"/>
        <charset val="238"/>
        <scheme val="minor"/>
      </rPr>
      <t xml:space="preserve">(Skalice)     </t>
    </r>
    <r>
      <rPr>
        <sz val="11"/>
        <color theme="1"/>
        <rFont val="Calibri"/>
        <family val="2"/>
        <charset val="238"/>
        <scheme val="minor"/>
      </rPr>
      <t>1999</t>
    </r>
  </si>
  <si>
    <r>
      <rPr>
        <i/>
        <sz val="11"/>
        <color rgb="FF0070C0"/>
        <rFont val="Calibri"/>
        <family val="2"/>
        <charset val="238"/>
        <scheme val="minor"/>
      </rPr>
      <t xml:space="preserve">(Dobrá)     </t>
    </r>
    <r>
      <rPr>
        <sz val="11"/>
        <color theme="1"/>
        <rFont val="Calibri"/>
        <family val="2"/>
        <charset val="238"/>
        <scheme val="minor"/>
      </rPr>
      <t>1401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</si>
</sst>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\ &quot;Kč&quot;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4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sz val="14"/>
      <color rgb="FF0070C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CFC7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right"/>
    </xf>
    <xf numFmtId="164" fontId="4" fillId="2" borderId="3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5" fillId="0" borderId="1" xfId="0" applyFont="1" applyBorder="1"/>
    <xf numFmtId="0" fontId="5" fillId="0" borderId="2" xfId="0" applyFont="1" applyBorder="1" applyAlignment="1">
      <alignment horizontal="right"/>
    </xf>
    <xf numFmtId="0" fontId="4" fillId="0" borderId="0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3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0" fillId="0" borderId="0" xfId="0" applyFill="1" applyBorder="1" applyAlignment="1">
      <alignment vertical="center"/>
    </xf>
    <xf numFmtId="0" fontId="10" fillId="2" borderId="4" xfId="0" applyFont="1" applyFill="1" applyBorder="1" applyAlignment="1">
      <alignment horizontal="center"/>
    </xf>
    <xf numFmtId="164" fontId="11" fillId="2" borderId="4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0" fontId="10" fillId="4" borderId="6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164" fontId="4" fillId="2" borderId="7" xfId="0" applyNumberFormat="1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0" xfId="0" applyFont="1" applyFill="1" applyBorder="1"/>
    <xf numFmtId="0" fontId="6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center"/>
    </xf>
    <xf numFmtId="0" fontId="4" fillId="2" borderId="0" xfId="0" applyFont="1" applyFill="1" applyBorder="1"/>
    <xf numFmtId="164" fontId="4" fillId="5" borderId="7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5" fillId="6" borderId="1" xfId="0" applyFont="1" applyFill="1" applyBorder="1"/>
    <xf numFmtId="0" fontId="5" fillId="6" borderId="2" xfId="0" applyFont="1" applyFill="1" applyBorder="1" applyAlignment="1">
      <alignment horizontal="right"/>
    </xf>
    <xf numFmtId="0" fontId="0" fillId="0" borderId="4" xfId="0" applyBorder="1"/>
    <xf numFmtId="0" fontId="0" fillId="0" borderId="8" xfId="0" applyBorder="1"/>
    <xf numFmtId="0" fontId="0" fillId="0" borderId="3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164" fontId="0" fillId="0" borderId="0" xfId="0" applyNumberFormat="1" applyBorder="1"/>
    <xf numFmtId="0" fontId="0" fillId="0" borderId="10" xfId="0" applyFill="1" applyBorder="1"/>
    <xf numFmtId="0" fontId="0" fillId="0" borderId="16" xfId="0" applyFill="1" applyBorder="1"/>
    <xf numFmtId="164" fontId="2" fillId="4" borderId="6" xfId="0" applyNumberFormat="1" applyFont="1" applyFill="1" applyBorder="1"/>
    <xf numFmtId="164" fontId="2" fillId="0" borderId="17" xfId="0" applyNumberFormat="1" applyFont="1" applyBorder="1"/>
    <xf numFmtId="164" fontId="2" fillId="0" borderId="0" xfId="0" applyNumberFormat="1" applyFont="1" applyBorder="1"/>
    <xf numFmtId="164" fontId="2" fillId="0" borderId="12" xfId="0" applyNumberFormat="1" applyFont="1" applyBorder="1"/>
    <xf numFmtId="164" fontId="2" fillId="0" borderId="18" xfId="0" applyNumberFormat="1" applyFont="1" applyBorder="1"/>
    <xf numFmtId="164" fontId="2" fillId="4" borderId="19" xfId="0" applyNumberFormat="1" applyFont="1" applyFill="1" applyBorder="1"/>
    <xf numFmtId="164" fontId="2" fillId="0" borderId="19" xfId="0" applyNumberFormat="1" applyFont="1" applyBorder="1"/>
    <xf numFmtId="164" fontId="2" fillId="0" borderId="6" xfId="0" applyNumberFormat="1" applyFont="1" applyBorder="1"/>
    <xf numFmtId="164" fontId="2" fillId="4" borderId="17" xfId="0" applyNumberFormat="1" applyFont="1" applyFill="1" applyBorder="1"/>
    <xf numFmtId="164" fontId="12" fillId="0" borderId="7" xfId="0" applyNumberFormat="1" applyFont="1" applyBorder="1"/>
    <xf numFmtId="164" fontId="12" fillId="0" borderId="20" xfId="0" applyNumberFormat="1" applyFont="1" applyBorder="1"/>
    <xf numFmtId="164" fontId="12" fillId="0" borderId="0" xfId="0" applyNumberFormat="1" applyFont="1" applyBorder="1"/>
    <xf numFmtId="164" fontId="12" fillId="4" borderId="20" xfId="0" applyNumberFormat="1" applyFont="1" applyFill="1" applyBorder="1"/>
    <xf numFmtId="164" fontId="12" fillId="0" borderId="21" xfId="0" applyNumberFormat="1" applyFont="1" applyBorder="1"/>
    <xf numFmtId="164" fontId="12" fillId="0" borderId="22" xfId="0" applyNumberFormat="1" applyFont="1" applyBorder="1"/>
    <xf numFmtId="164" fontId="12" fillId="4" borderId="22" xfId="0" applyNumberFormat="1" applyFont="1" applyFill="1" applyBorder="1"/>
    <xf numFmtId="164" fontId="2" fillId="0" borderId="4" xfId="0" applyNumberFormat="1" applyFont="1" applyBorder="1"/>
    <xf numFmtId="164" fontId="12" fillId="0" borderId="23" xfId="0" applyNumberFormat="1" applyFont="1" applyBorder="1"/>
    <xf numFmtId="164" fontId="12" fillId="0" borderId="24" xfId="0" applyNumberFormat="1" applyFont="1" applyBorder="1"/>
    <xf numFmtId="164" fontId="12" fillId="4" borderId="7" xfId="0" applyNumberFormat="1" applyFont="1" applyFill="1" applyBorder="1"/>
    <xf numFmtId="0" fontId="13" fillId="0" borderId="0" xfId="0" applyFont="1"/>
    <xf numFmtId="49" fontId="0" fillId="0" borderId="0" xfId="0" applyNumberFormat="1" applyAlignment="1">
      <alignment horizontal="center"/>
    </xf>
    <xf numFmtId="0" fontId="7" fillId="0" borderId="6" xfId="0" applyFont="1" applyBorder="1" applyAlignment="1">
      <alignment horizontal="center"/>
    </xf>
    <xf numFmtId="164" fontId="2" fillId="0" borderId="17" xfId="0" applyNumberFormat="1" applyFont="1" applyFill="1" applyBorder="1"/>
    <xf numFmtId="164" fontId="12" fillId="0" borderId="20" xfId="0" applyNumberFormat="1" applyFont="1" applyFill="1" applyBorder="1"/>
    <xf numFmtId="164" fontId="2" fillId="0" borderId="19" xfId="0" applyNumberFormat="1" applyFont="1" applyFill="1" applyBorder="1"/>
    <xf numFmtId="0" fontId="4" fillId="0" borderId="0" xfId="0" applyFont="1" applyFill="1"/>
    <xf numFmtId="0" fontId="6" fillId="0" borderId="1" xfId="0" applyFont="1" applyFill="1" applyBorder="1"/>
    <xf numFmtId="0" fontId="6" fillId="0" borderId="2" xfId="0" applyFont="1" applyFill="1" applyBorder="1" applyAlignment="1">
      <alignment horizontal="right"/>
    </xf>
    <xf numFmtId="0" fontId="5" fillId="0" borderId="1" xfId="0" applyFont="1" applyFill="1" applyBorder="1"/>
    <xf numFmtId="0" fontId="5" fillId="0" borderId="2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6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7" borderId="12" xfId="0" applyFill="1" applyBorder="1"/>
    <xf numFmtId="0" fontId="6" fillId="0" borderId="0" xfId="0" applyFont="1" applyBorder="1" applyAlignment="1">
      <alignment horizontal="center"/>
    </xf>
    <xf numFmtId="0" fontId="0" fillId="0" borderId="0" xfId="0" applyBorder="1"/>
    <xf numFmtId="0" fontId="0" fillId="7" borderId="10" xfId="0" applyFill="1" applyBorder="1"/>
    <xf numFmtId="0" fontId="0" fillId="0" borderId="16" xfId="0" applyBorder="1"/>
    <xf numFmtId="164" fontId="2" fillId="0" borderId="8" xfId="0" applyNumberFormat="1" applyFont="1" applyBorder="1"/>
    <xf numFmtId="164" fontId="12" fillId="0" borderId="3" xfId="0" applyNumberFormat="1" applyFont="1" applyBorder="1"/>
    <xf numFmtId="164" fontId="12" fillId="0" borderId="13" xfId="0" applyNumberFormat="1" applyFont="1" applyBorder="1"/>
    <xf numFmtId="0" fontId="14" fillId="0" borderId="0" xfId="0" applyFont="1"/>
    <xf numFmtId="49" fontId="14" fillId="0" borderId="0" xfId="0" applyNumberFormat="1" applyFont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10" fillId="8" borderId="6" xfId="0" applyFont="1" applyFill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/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/>
    <xf numFmtId="0" fontId="1" fillId="0" borderId="0" xfId="0" applyFont="1" applyFill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Fill="1"/>
    <xf numFmtId="0" fontId="15" fillId="0" borderId="0" xfId="0" applyFont="1" applyBorder="1"/>
    <xf numFmtId="0" fontId="15" fillId="0" borderId="0" xfId="0" applyFont="1" applyBorder="1" applyAlignment="1">
      <alignment horizontal="center"/>
    </xf>
    <xf numFmtId="0" fontId="15" fillId="0" borderId="0" xfId="0" applyFont="1" applyFill="1" applyBorder="1" applyAlignment="1"/>
    <xf numFmtId="0" fontId="15" fillId="0" borderId="0" xfId="0" applyFont="1"/>
    <xf numFmtId="0" fontId="15" fillId="0" borderId="0" xfId="0" applyFont="1" applyFill="1" applyBorder="1" applyAlignment="1">
      <alignment vertical="center"/>
    </xf>
    <xf numFmtId="0" fontId="4" fillId="0" borderId="0" xfId="0" applyFont="1" applyAlignment="1">
      <alignment horizontal="right"/>
    </xf>
    <xf numFmtId="0" fontId="4" fillId="0" borderId="5" xfId="0" applyFont="1" applyBorder="1"/>
    <xf numFmtId="0" fontId="8" fillId="0" borderId="0" xfId="0" applyFont="1" applyAlignment="1">
      <alignment horizontal="right"/>
    </xf>
    <xf numFmtId="0" fontId="5" fillId="0" borderId="5" xfId="0" applyFont="1" applyBorder="1"/>
    <xf numFmtId="0" fontId="4" fillId="0" borderId="5" xfId="0" applyFont="1" applyBorder="1" applyAlignment="1">
      <alignment horizontal="center"/>
    </xf>
    <xf numFmtId="0" fontId="16" fillId="0" borderId="0" xfId="0" applyFont="1"/>
    <xf numFmtId="0" fontId="4" fillId="0" borderId="25" xfId="0" applyFont="1" applyBorder="1"/>
    <xf numFmtId="0" fontId="4" fillId="0" borderId="26" xfId="0" applyFont="1" applyBorder="1"/>
    <xf numFmtId="165" fontId="8" fillId="0" borderId="25" xfId="0" applyNumberFormat="1" applyFont="1" applyBorder="1"/>
    <xf numFmtId="0" fontId="8" fillId="0" borderId="26" xfId="0" applyFont="1" applyBorder="1"/>
    <xf numFmtId="0" fontId="8" fillId="0" borderId="0" xfId="0" applyFont="1"/>
    <xf numFmtId="0" fontId="5" fillId="0" borderId="0" xfId="0" applyFont="1" applyAlignment="1">
      <alignment horizontal="right"/>
    </xf>
    <xf numFmtId="0" fontId="17" fillId="0" borderId="0" xfId="0" applyFont="1"/>
    <xf numFmtId="0" fontId="10" fillId="2" borderId="6" xfId="0" applyFont="1" applyFill="1" applyBorder="1" applyAlignment="1">
      <alignment horizontal="center"/>
    </xf>
    <xf numFmtId="164" fontId="11" fillId="2" borderId="3" xfId="0" applyNumberFormat="1" applyFont="1" applyFill="1" applyBorder="1" applyAlignment="1">
      <alignment horizontal="center"/>
    </xf>
    <xf numFmtId="164" fontId="11" fillId="2" borderId="7" xfId="0" applyNumberFormat="1" applyFont="1" applyFill="1" applyBorder="1" applyAlignment="1">
      <alignment horizontal="center"/>
    </xf>
    <xf numFmtId="164" fontId="4" fillId="4" borderId="3" xfId="0" applyNumberFormat="1" applyFont="1" applyFill="1" applyBorder="1" applyAlignment="1">
      <alignment horizontal="center"/>
    </xf>
    <xf numFmtId="0" fontId="5" fillId="9" borderId="1" xfId="0" applyFont="1" applyFill="1" applyBorder="1"/>
    <xf numFmtId="0" fontId="5" fillId="9" borderId="2" xfId="0" applyFont="1" applyFill="1" applyBorder="1" applyAlignment="1">
      <alignment horizontal="right"/>
    </xf>
    <xf numFmtId="164" fontId="0" fillId="0" borderId="0" xfId="0" applyNumberFormat="1" applyAlignment="1">
      <alignment horizontal="center"/>
    </xf>
    <xf numFmtId="0" fontId="0" fillId="0" borderId="13" xfId="0" applyBorder="1" applyAlignment="1">
      <alignment horizontal="right"/>
    </xf>
    <xf numFmtId="0" fontId="0" fillId="0" borderId="15" xfId="0" applyBorder="1" applyAlignment="1">
      <alignment horizontal="right"/>
    </xf>
    <xf numFmtId="0" fontId="10" fillId="5" borderId="1" xfId="0" applyFont="1" applyFill="1" applyBorder="1"/>
    <xf numFmtId="0" fontId="10" fillId="5" borderId="2" xfId="0" applyFont="1" applyFill="1" applyBorder="1" applyAlignment="1">
      <alignment horizontal="right"/>
    </xf>
    <xf numFmtId="164" fontId="5" fillId="2" borderId="8" xfId="0" applyNumberFormat="1" applyFont="1" applyFill="1" applyBorder="1" applyAlignment="1">
      <alignment horizontal="center" vertical="center"/>
    </xf>
    <xf numFmtId="164" fontId="1" fillId="2" borderId="13" xfId="0" applyNumberFormat="1" applyFont="1" applyFill="1" applyBorder="1" applyAlignment="1">
      <alignment horizontal="center" vertical="center"/>
    </xf>
    <xf numFmtId="164" fontId="5" fillId="9" borderId="8" xfId="0" applyNumberFormat="1" applyFont="1" applyFill="1" applyBorder="1" applyAlignment="1">
      <alignment horizontal="center" vertical="center"/>
    </xf>
    <xf numFmtId="164" fontId="1" fillId="9" borderId="13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164" fontId="5" fillId="10" borderId="8" xfId="0" applyNumberFormat="1" applyFont="1" applyFill="1" applyBorder="1" applyAlignment="1">
      <alignment horizontal="center" vertical="center"/>
    </xf>
    <xf numFmtId="164" fontId="1" fillId="10" borderId="13" xfId="0" applyNumberFormat="1" applyFont="1" applyFill="1" applyBorder="1" applyAlignment="1">
      <alignment horizontal="center" vertical="center"/>
    </xf>
    <xf numFmtId="164" fontId="5" fillId="11" borderId="8" xfId="0" applyNumberFormat="1" applyFont="1" applyFill="1" applyBorder="1" applyAlignment="1">
      <alignment horizontal="center" vertical="center"/>
    </xf>
    <xf numFmtId="164" fontId="1" fillId="11" borderId="13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64" fontId="5" fillId="12" borderId="8" xfId="0" applyNumberFormat="1" applyFont="1" applyFill="1" applyBorder="1" applyAlignment="1">
      <alignment horizontal="center" vertical="center"/>
    </xf>
    <xf numFmtId="164" fontId="1" fillId="12" borderId="13" xfId="0" applyNumberFormat="1" applyFont="1" applyFill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64" fontId="10" fillId="2" borderId="8" xfId="0" applyNumberFormat="1" applyFont="1" applyFill="1" applyBorder="1" applyAlignment="1">
      <alignment horizontal="center" vertical="center"/>
    </xf>
    <xf numFmtId="164" fontId="18" fillId="2" borderId="13" xfId="0" applyNumberFormat="1" applyFont="1" applyFill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164" fontId="4" fillId="0" borderId="13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99"/>
      <color rgb="FFFFFF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1"/>
  <sheetViews>
    <sheetView showGridLines="0" tabSelected="1" workbookViewId="0">
      <pane ySplit="4" topLeftCell="A5" activePane="bottomLeft" state="frozen"/>
      <selection pane="bottomLeft" activeCell="AF12" sqref="AF12"/>
    </sheetView>
  </sheetViews>
  <sheetFormatPr defaultColWidth="8.7109375" defaultRowHeight="18.75" x14ac:dyDescent="0.3"/>
  <cols>
    <col min="1" max="1" width="7.42578125" style="2" bestFit="1" customWidth="1"/>
    <col min="2" max="2" width="18" style="2" customWidth="1"/>
    <col min="3" max="3" width="1.5703125" style="14" customWidth="1"/>
    <col min="4" max="4" width="7.140625" style="43" bestFit="1" customWidth="1"/>
    <col min="5" max="5" width="4.85546875" style="2" customWidth="1"/>
    <col min="6" max="6" width="5.140625" style="2" customWidth="1"/>
    <col min="7" max="30" width="4.5703125" style="2" customWidth="1"/>
    <col min="31" max="16384" width="8.7109375" style="2"/>
  </cols>
  <sheetData>
    <row r="1" spans="1:30" x14ac:dyDescent="0.3">
      <c r="A1" s="1" t="s">
        <v>0</v>
      </c>
      <c r="O1" s="4" t="s">
        <v>174</v>
      </c>
    </row>
    <row r="2" spans="1:30" ht="19.5" thickBot="1" x14ac:dyDescent="0.35"/>
    <row r="3" spans="1:30" s="5" customFormat="1" x14ac:dyDescent="0.3">
      <c r="A3" s="6" t="s">
        <v>2</v>
      </c>
      <c r="B3" s="6" t="s">
        <v>4</v>
      </c>
      <c r="C3" s="15"/>
      <c r="D3" s="41" t="s">
        <v>41</v>
      </c>
      <c r="E3" s="161" t="s">
        <v>5</v>
      </c>
      <c r="F3" s="154"/>
      <c r="G3" s="153" t="s">
        <v>6</v>
      </c>
      <c r="H3" s="154"/>
      <c r="I3" s="153" t="s">
        <v>7</v>
      </c>
      <c r="J3" s="154"/>
      <c r="K3" s="153" t="s">
        <v>19</v>
      </c>
      <c r="L3" s="154"/>
      <c r="M3" s="153" t="s">
        <v>20</v>
      </c>
      <c r="N3" s="154"/>
      <c r="O3" s="153" t="s">
        <v>21</v>
      </c>
      <c r="P3" s="154"/>
      <c r="Q3" s="153" t="s">
        <v>22</v>
      </c>
      <c r="R3" s="154"/>
      <c r="S3" s="153" t="s">
        <v>23</v>
      </c>
      <c r="T3" s="154"/>
      <c r="U3" s="153" t="s">
        <v>24</v>
      </c>
      <c r="V3" s="154"/>
      <c r="W3" s="153" t="s">
        <v>25</v>
      </c>
      <c r="X3" s="154"/>
      <c r="Y3" s="153" t="s">
        <v>26</v>
      </c>
      <c r="Z3" s="154"/>
      <c r="AA3" s="153" t="s">
        <v>27</v>
      </c>
      <c r="AB3" s="154"/>
      <c r="AC3" s="153" t="s">
        <v>28</v>
      </c>
      <c r="AD3" s="154"/>
    </row>
    <row r="4" spans="1:30" s="5" customFormat="1" ht="19.5" thickBot="1" x14ac:dyDescent="0.35">
      <c r="A4" s="7" t="s">
        <v>3</v>
      </c>
      <c r="B4" s="8" t="s">
        <v>1</v>
      </c>
      <c r="C4" s="16"/>
      <c r="D4" s="42" t="s">
        <v>42</v>
      </c>
      <c r="E4" s="162" t="s">
        <v>29</v>
      </c>
      <c r="F4" s="156"/>
      <c r="G4" s="155" t="s">
        <v>30</v>
      </c>
      <c r="H4" s="156"/>
      <c r="I4" s="155" t="s">
        <v>44</v>
      </c>
      <c r="J4" s="156"/>
      <c r="K4" s="155" t="s">
        <v>31</v>
      </c>
      <c r="L4" s="156"/>
      <c r="M4" s="155" t="s">
        <v>32</v>
      </c>
      <c r="N4" s="156"/>
      <c r="O4" s="155" t="s">
        <v>33</v>
      </c>
      <c r="P4" s="156"/>
      <c r="Q4" s="155" t="s">
        <v>34</v>
      </c>
      <c r="R4" s="156"/>
      <c r="S4" s="155" t="s">
        <v>35</v>
      </c>
      <c r="T4" s="156"/>
      <c r="U4" s="155" t="s">
        <v>36</v>
      </c>
      <c r="V4" s="156"/>
      <c r="W4" s="155" t="s">
        <v>37</v>
      </c>
      <c r="X4" s="156"/>
      <c r="Y4" s="155" t="s">
        <v>38</v>
      </c>
      <c r="Z4" s="156"/>
      <c r="AA4" s="155" t="s">
        <v>39</v>
      </c>
      <c r="AB4" s="156"/>
      <c r="AC4" s="155" t="s">
        <v>40</v>
      </c>
      <c r="AD4" s="156"/>
    </row>
    <row r="5" spans="1:30" x14ac:dyDescent="0.3">
      <c r="A5" s="19">
        <v>7</v>
      </c>
      <c r="B5" s="147" t="s">
        <v>8</v>
      </c>
      <c r="C5" s="17"/>
      <c r="D5" s="41"/>
      <c r="E5" s="35">
        <v>8</v>
      </c>
      <c r="F5" s="157">
        <v>3</v>
      </c>
      <c r="G5" s="35">
        <v>2</v>
      </c>
      <c r="H5" s="157">
        <v>3</v>
      </c>
      <c r="I5" s="10">
        <v>4</v>
      </c>
      <c r="J5" s="159">
        <v>3</v>
      </c>
      <c r="K5" s="35">
        <v>9</v>
      </c>
      <c r="L5" s="151">
        <v>4</v>
      </c>
      <c r="M5" s="10">
        <v>8</v>
      </c>
      <c r="N5" s="151">
        <v>4.5</v>
      </c>
      <c r="O5" s="10">
        <v>6</v>
      </c>
      <c r="P5" s="159">
        <v>5.5</v>
      </c>
      <c r="Q5" s="11">
        <v>5</v>
      </c>
      <c r="R5" s="157">
        <v>6.5</v>
      </c>
      <c r="S5" s="11">
        <v>10</v>
      </c>
      <c r="T5" s="157">
        <v>7.5</v>
      </c>
      <c r="U5" s="10">
        <v>2</v>
      </c>
      <c r="V5" s="157">
        <v>8</v>
      </c>
      <c r="W5" s="10">
        <v>3</v>
      </c>
      <c r="X5" s="151">
        <v>8</v>
      </c>
      <c r="Y5" s="11">
        <v>3</v>
      </c>
      <c r="Z5" s="157">
        <v>9</v>
      </c>
      <c r="AA5" s="11"/>
      <c r="AB5" s="149"/>
      <c r="AC5" s="27"/>
      <c r="AD5" s="149"/>
    </row>
    <row r="6" spans="1:30" ht="19.5" thickBot="1" x14ac:dyDescent="0.35">
      <c r="A6" s="20">
        <v>1994</v>
      </c>
      <c r="B6" s="148" t="s">
        <v>9</v>
      </c>
      <c r="C6" s="18"/>
      <c r="D6" s="42">
        <v>2</v>
      </c>
      <c r="E6" s="36">
        <v>1</v>
      </c>
      <c r="F6" s="158"/>
      <c r="G6" s="36">
        <v>0</v>
      </c>
      <c r="H6" s="158"/>
      <c r="I6" s="9">
        <v>0</v>
      </c>
      <c r="J6" s="160"/>
      <c r="K6" s="36">
        <v>1</v>
      </c>
      <c r="L6" s="152"/>
      <c r="M6" s="9">
        <v>0.5</v>
      </c>
      <c r="N6" s="152"/>
      <c r="O6" s="9">
        <v>1</v>
      </c>
      <c r="P6" s="160"/>
      <c r="Q6" s="9">
        <v>1</v>
      </c>
      <c r="R6" s="158"/>
      <c r="S6" s="9">
        <v>1</v>
      </c>
      <c r="T6" s="158"/>
      <c r="U6" s="9">
        <v>0.5</v>
      </c>
      <c r="V6" s="158"/>
      <c r="W6" s="9">
        <v>0</v>
      </c>
      <c r="X6" s="152"/>
      <c r="Y6" s="9">
        <v>1</v>
      </c>
      <c r="Z6" s="158"/>
      <c r="AA6" s="9"/>
      <c r="AB6" s="150"/>
      <c r="AC6" s="9"/>
      <c r="AD6" s="150"/>
    </row>
    <row r="7" spans="1:30" ht="19.5" thickBot="1" x14ac:dyDescent="0.35">
      <c r="A7" s="19">
        <v>3</v>
      </c>
      <c r="B7" s="95" t="s">
        <v>47</v>
      </c>
      <c r="C7" s="17"/>
      <c r="D7" s="41"/>
      <c r="E7" s="37" t="s">
        <v>12</v>
      </c>
      <c r="F7" s="163">
        <v>2</v>
      </c>
      <c r="G7" s="11">
        <v>4</v>
      </c>
      <c r="H7" s="157">
        <v>3</v>
      </c>
      <c r="I7" s="10">
        <v>6</v>
      </c>
      <c r="J7" s="157">
        <v>3.5</v>
      </c>
      <c r="K7" s="10">
        <v>23</v>
      </c>
      <c r="L7" s="159">
        <v>4</v>
      </c>
      <c r="M7" s="11">
        <v>6</v>
      </c>
      <c r="N7" s="157">
        <v>5</v>
      </c>
      <c r="O7" s="10">
        <v>15</v>
      </c>
      <c r="P7" s="157">
        <v>6</v>
      </c>
      <c r="Q7" s="37" t="s">
        <v>12</v>
      </c>
      <c r="R7" s="157">
        <v>6</v>
      </c>
      <c r="S7" s="37" t="s">
        <v>12</v>
      </c>
      <c r="T7" s="159">
        <v>6</v>
      </c>
      <c r="U7" s="11">
        <v>5</v>
      </c>
      <c r="V7" s="157">
        <v>6.5</v>
      </c>
      <c r="W7" s="11">
        <v>7</v>
      </c>
      <c r="X7" s="157">
        <v>7.5</v>
      </c>
      <c r="Y7" s="10">
        <v>7</v>
      </c>
      <c r="Z7" s="159">
        <v>7.5</v>
      </c>
      <c r="AA7" s="10"/>
      <c r="AB7" s="149"/>
      <c r="AC7" s="27"/>
      <c r="AD7" s="149"/>
    </row>
    <row r="8" spans="1:30" ht="19.5" thickBot="1" x14ac:dyDescent="0.35">
      <c r="A8" s="20">
        <v>2079</v>
      </c>
      <c r="B8" s="96" t="s">
        <v>48</v>
      </c>
      <c r="C8" s="18"/>
      <c r="D8" s="42">
        <v>2</v>
      </c>
      <c r="E8" s="141">
        <v>0</v>
      </c>
      <c r="F8" s="164"/>
      <c r="G8" s="9">
        <v>1</v>
      </c>
      <c r="H8" s="158"/>
      <c r="I8" s="9">
        <v>0.5</v>
      </c>
      <c r="J8" s="158"/>
      <c r="K8" s="9">
        <v>0.5</v>
      </c>
      <c r="L8" s="160"/>
      <c r="M8" s="28">
        <v>1</v>
      </c>
      <c r="N8" s="158"/>
      <c r="O8" s="9">
        <v>1</v>
      </c>
      <c r="P8" s="158"/>
      <c r="Q8" s="141">
        <v>0</v>
      </c>
      <c r="R8" s="158"/>
      <c r="S8" s="141">
        <v>0</v>
      </c>
      <c r="T8" s="160"/>
      <c r="U8" s="28">
        <v>0.5</v>
      </c>
      <c r="V8" s="158"/>
      <c r="W8" s="28">
        <v>1</v>
      </c>
      <c r="X8" s="158"/>
      <c r="Y8" s="9">
        <v>0</v>
      </c>
      <c r="Z8" s="160"/>
      <c r="AA8" s="9"/>
      <c r="AB8" s="150"/>
      <c r="AC8" s="9"/>
      <c r="AD8" s="150"/>
    </row>
    <row r="9" spans="1:30" x14ac:dyDescent="0.3">
      <c r="A9" s="19">
        <v>8</v>
      </c>
      <c r="B9" s="95" t="s">
        <v>53</v>
      </c>
      <c r="C9" s="17"/>
      <c r="D9" s="41"/>
      <c r="E9" s="10">
        <v>7</v>
      </c>
      <c r="F9" s="165">
        <v>2</v>
      </c>
      <c r="G9" s="10">
        <v>12</v>
      </c>
      <c r="H9" s="151">
        <v>3</v>
      </c>
      <c r="I9" s="11">
        <v>2</v>
      </c>
      <c r="J9" s="151">
        <v>3</v>
      </c>
      <c r="K9" s="11">
        <v>6</v>
      </c>
      <c r="L9" s="151">
        <v>3</v>
      </c>
      <c r="M9" s="11">
        <v>7</v>
      </c>
      <c r="N9" s="151">
        <v>3.5</v>
      </c>
      <c r="O9" s="10">
        <v>5</v>
      </c>
      <c r="P9" s="151">
        <v>4</v>
      </c>
      <c r="Q9" s="11">
        <v>14</v>
      </c>
      <c r="R9" s="159">
        <v>5</v>
      </c>
      <c r="S9" s="37" t="s">
        <v>12</v>
      </c>
      <c r="T9" s="151">
        <v>5</v>
      </c>
      <c r="U9" s="10">
        <v>4</v>
      </c>
      <c r="V9" s="159">
        <v>6</v>
      </c>
      <c r="W9" s="11">
        <v>12</v>
      </c>
      <c r="X9" s="159">
        <v>7</v>
      </c>
      <c r="Y9" s="37" t="s">
        <v>12</v>
      </c>
      <c r="Z9" s="151">
        <v>7</v>
      </c>
      <c r="AA9" s="27"/>
      <c r="AB9" s="149"/>
      <c r="AC9" s="11"/>
      <c r="AD9" s="149"/>
    </row>
    <row r="10" spans="1:30" ht="19.5" thickBot="1" x14ac:dyDescent="0.35">
      <c r="A10" s="34">
        <v>1983</v>
      </c>
      <c r="B10" s="96" t="s">
        <v>54</v>
      </c>
      <c r="C10" s="18"/>
      <c r="D10" s="42">
        <v>2</v>
      </c>
      <c r="E10" s="9">
        <v>1</v>
      </c>
      <c r="F10" s="166"/>
      <c r="G10" s="9">
        <v>1</v>
      </c>
      <c r="H10" s="152"/>
      <c r="I10" s="9">
        <v>0</v>
      </c>
      <c r="J10" s="152"/>
      <c r="K10" s="9">
        <v>0</v>
      </c>
      <c r="L10" s="152"/>
      <c r="M10" s="9">
        <v>0.5</v>
      </c>
      <c r="N10" s="152"/>
      <c r="O10" s="9">
        <v>0.5</v>
      </c>
      <c r="P10" s="152"/>
      <c r="Q10" s="9">
        <v>1</v>
      </c>
      <c r="R10" s="160"/>
      <c r="S10" s="141">
        <v>0</v>
      </c>
      <c r="T10" s="152"/>
      <c r="U10" s="9">
        <v>1</v>
      </c>
      <c r="V10" s="160"/>
      <c r="W10" s="9">
        <v>1</v>
      </c>
      <c r="X10" s="160"/>
      <c r="Y10" s="141">
        <v>0</v>
      </c>
      <c r="Z10" s="152"/>
      <c r="AA10" s="9"/>
      <c r="AB10" s="150"/>
      <c r="AC10" s="9"/>
      <c r="AD10" s="150"/>
    </row>
    <row r="11" spans="1:30" x14ac:dyDescent="0.3">
      <c r="A11" s="19">
        <v>10</v>
      </c>
      <c r="B11" s="51" t="s">
        <v>68</v>
      </c>
      <c r="C11" s="44"/>
      <c r="D11" s="45"/>
      <c r="E11" s="37" t="s">
        <v>12</v>
      </c>
      <c r="F11" s="165">
        <v>1</v>
      </c>
      <c r="G11" s="88">
        <v>9</v>
      </c>
      <c r="H11" s="149">
        <v>1</v>
      </c>
      <c r="I11" s="110">
        <v>11</v>
      </c>
      <c r="J11" s="149">
        <v>2</v>
      </c>
      <c r="K11" s="35">
        <v>14</v>
      </c>
      <c r="L11" s="149">
        <v>3</v>
      </c>
      <c r="M11" s="37" t="s">
        <v>12</v>
      </c>
      <c r="N11" s="149">
        <v>3</v>
      </c>
      <c r="O11" s="11">
        <v>11</v>
      </c>
      <c r="P11" s="151">
        <v>4</v>
      </c>
      <c r="Q11" s="37" t="s">
        <v>12</v>
      </c>
      <c r="R11" s="151">
        <v>4</v>
      </c>
      <c r="S11" s="10">
        <v>7</v>
      </c>
      <c r="T11" s="149">
        <v>4</v>
      </c>
      <c r="U11" s="37" t="s">
        <v>12</v>
      </c>
      <c r="V11" s="151">
        <v>4</v>
      </c>
      <c r="W11" s="11">
        <v>18</v>
      </c>
      <c r="X11" s="149">
        <v>5</v>
      </c>
      <c r="Y11" s="10">
        <v>14</v>
      </c>
      <c r="Z11" s="149">
        <v>6</v>
      </c>
      <c r="AA11" s="10"/>
      <c r="AB11" s="149"/>
      <c r="AC11" s="11"/>
      <c r="AD11" s="149"/>
    </row>
    <row r="12" spans="1:30" ht="19.5" thickBot="1" x14ac:dyDescent="0.35">
      <c r="A12" s="20">
        <v>1788</v>
      </c>
      <c r="B12" s="52" t="s">
        <v>13</v>
      </c>
      <c r="C12" s="46"/>
      <c r="D12" s="47">
        <v>1</v>
      </c>
      <c r="E12" s="141">
        <v>0</v>
      </c>
      <c r="F12" s="166"/>
      <c r="G12" s="39">
        <v>0</v>
      </c>
      <c r="H12" s="150"/>
      <c r="I12" s="39">
        <v>1</v>
      </c>
      <c r="J12" s="150"/>
      <c r="K12" s="9">
        <v>1</v>
      </c>
      <c r="L12" s="150"/>
      <c r="M12" s="141">
        <v>0</v>
      </c>
      <c r="N12" s="150"/>
      <c r="O12" s="9">
        <v>1</v>
      </c>
      <c r="P12" s="152"/>
      <c r="Q12" s="141">
        <v>0</v>
      </c>
      <c r="R12" s="152"/>
      <c r="S12" s="9">
        <v>0</v>
      </c>
      <c r="T12" s="150"/>
      <c r="U12" s="141">
        <v>0</v>
      </c>
      <c r="V12" s="152"/>
      <c r="W12" s="9">
        <v>1</v>
      </c>
      <c r="X12" s="150"/>
      <c r="Y12" s="9">
        <v>1</v>
      </c>
      <c r="Z12" s="150"/>
      <c r="AA12" s="9"/>
      <c r="AB12" s="150"/>
      <c r="AC12" s="9"/>
      <c r="AD12" s="150"/>
    </row>
    <row r="13" spans="1:30" x14ac:dyDescent="0.3">
      <c r="A13" s="19">
        <v>12</v>
      </c>
      <c r="B13" s="51" t="s">
        <v>63</v>
      </c>
      <c r="C13" s="44"/>
      <c r="D13" s="45"/>
      <c r="E13" s="110">
        <v>17</v>
      </c>
      <c r="F13" s="165">
        <v>1.5</v>
      </c>
      <c r="G13" s="35">
        <v>8</v>
      </c>
      <c r="H13" s="149">
        <v>1.5</v>
      </c>
      <c r="I13" s="38">
        <v>17</v>
      </c>
      <c r="J13" s="149">
        <v>2.5</v>
      </c>
      <c r="K13" s="11">
        <v>15</v>
      </c>
      <c r="L13" s="149">
        <v>3</v>
      </c>
      <c r="M13" s="10">
        <v>18</v>
      </c>
      <c r="N13" s="149">
        <v>3</v>
      </c>
      <c r="O13" s="112" t="s">
        <v>144</v>
      </c>
      <c r="P13" s="149">
        <v>4</v>
      </c>
      <c r="Q13" s="11">
        <v>19</v>
      </c>
      <c r="R13" s="149">
        <v>4.5</v>
      </c>
      <c r="S13" s="10">
        <v>15</v>
      </c>
      <c r="T13" s="149">
        <v>4.5</v>
      </c>
      <c r="U13" s="11">
        <v>16</v>
      </c>
      <c r="V13" s="151">
        <v>5.5</v>
      </c>
      <c r="W13" s="10">
        <v>8</v>
      </c>
      <c r="X13" s="149">
        <v>5.5</v>
      </c>
      <c r="Y13" s="10">
        <v>16</v>
      </c>
      <c r="Z13" s="149">
        <v>6</v>
      </c>
      <c r="AA13" s="27"/>
      <c r="AB13" s="149"/>
      <c r="AC13" s="27"/>
      <c r="AD13" s="149"/>
    </row>
    <row r="14" spans="1:30" ht="19.5" thickBot="1" x14ac:dyDescent="0.35">
      <c r="A14" s="20">
        <v>1721</v>
      </c>
      <c r="B14" s="52" t="s">
        <v>64</v>
      </c>
      <c r="C14" s="46"/>
      <c r="D14" s="47">
        <v>1</v>
      </c>
      <c r="E14" s="9">
        <v>0.5</v>
      </c>
      <c r="F14" s="166"/>
      <c r="G14" s="39">
        <v>0</v>
      </c>
      <c r="H14" s="150"/>
      <c r="I14" s="9">
        <v>1</v>
      </c>
      <c r="J14" s="150"/>
      <c r="K14" s="9">
        <v>0.5</v>
      </c>
      <c r="L14" s="150"/>
      <c r="M14" s="9">
        <v>0</v>
      </c>
      <c r="N14" s="150"/>
      <c r="O14" s="49">
        <v>1</v>
      </c>
      <c r="P14" s="150"/>
      <c r="Q14" s="9">
        <v>0.5</v>
      </c>
      <c r="R14" s="150"/>
      <c r="S14" s="9">
        <v>0</v>
      </c>
      <c r="T14" s="150"/>
      <c r="U14" s="9">
        <v>1</v>
      </c>
      <c r="V14" s="152"/>
      <c r="W14" s="9">
        <v>0</v>
      </c>
      <c r="X14" s="150"/>
      <c r="Y14" s="9">
        <v>0.5</v>
      </c>
      <c r="Z14" s="150"/>
      <c r="AA14" s="9"/>
      <c r="AB14" s="150"/>
      <c r="AC14" s="9"/>
      <c r="AD14" s="150"/>
    </row>
    <row r="15" spans="1:30" x14ac:dyDescent="0.3">
      <c r="A15" s="19">
        <v>15</v>
      </c>
      <c r="B15" s="51" t="s">
        <v>69</v>
      </c>
      <c r="C15" s="17"/>
      <c r="D15" s="41"/>
      <c r="E15" s="11">
        <v>23</v>
      </c>
      <c r="F15" s="165">
        <v>1</v>
      </c>
      <c r="G15" s="37" t="s">
        <v>12</v>
      </c>
      <c r="H15" s="149">
        <v>1</v>
      </c>
      <c r="I15" s="11">
        <v>14</v>
      </c>
      <c r="J15" s="149">
        <v>2</v>
      </c>
      <c r="K15" s="40">
        <v>12</v>
      </c>
      <c r="L15" s="149">
        <v>2.5</v>
      </c>
      <c r="M15" s="10">
        <v>21</v>
      </c>
      <c r="N15" s="151">
        <v>3.5</v>
      </c>
      <c r="O15" s="11">
        <v>3</v>
      </c>
      <c r="P15" s="149">
        <v>3.5</v>
      </c>
      <c r="Q15" s="37" t="s">
        <v>12</v>
      </c>
      <c r="R15" s="149">
        <v>3.5</v>
      </c>
      <c r="S15" s="11">
        <v>12</v>
      </c>
      <c r="T15" s="151">
        <v>4.5</v>
      </c>
      <c r="U15" s="10">
        <v>14</v>
      </c>
      <c r="V15" s="151">
        <v>4.5</v>
      </c>
      <c r="W15" s="11">
        <v>21</v>
      </c>
      <c r="X15" s="149">
        <v>5.5</v>
      </c>
      <c r="Y15" s="10">
        <v>23</v>
      </c>
      <c r="Z15" s="149">
        <v>6</v>
      </c>
      <c r="AA15" s="11"/>
      <c r="AB15" s="149"/>
      <c r="AC15" s="10"/>
      <c r="AD15" s="149"/>
    </row>
    <row r="16" spans="1:30" ht="19.5" thickBot="1" x14ac:dyDescent="0.35">
      <c r="A16" s="20">
        <v>1653</v>
      </c>
      <c r="B16" s="52" t="s">
        <v>70</v>
      </c>
      <c r="C16" s="18"/>
      <c r="D16" s="42">
        <v>1</v>
      </c>
      <c r="E16" s="9">
        <v>0</v>
      </c>
      <c r="F16" s="166"/>
      <c r="G16" s="141">
        <v>0</v>
      </c>
      <c r="H16" s="150"/>
      <c r="I16" s="9">
        <v>1</v>
      </c>
      <c r="J16" s="150"/>
      <c r="K16" s="9">
        <v>0.5</v>
      </c>
      <c r="L16" s="150"/>
      <c r="M16" s="9">
        <v>1</v>
      </c>
      <c r="N16" s="152"/>
      <c r="O16" s="9">
        <v>0</v>
      </c>
      <c r="P16" s="150"/>
      <c r="Q16" s="141">
        <v>0</v>
      </c>
      <c r="R16" s="150"/>
      <c r="S16" s="9">
        <v>1</v>
      </c>
      <c r="T16" s="152"/>
      <c r="U16" s="9">
        <v>0</v>
      </c>
      <c r="V16" s="152"/>
      <c r="W16" s="9">
        <v>1</v>
      </c>
      <c r="X16" s="150"/>
      <c r="Y16" s="9">
        <v>0.5</v>
      </c>
      <c r="Z16" s="150"/>
      <c r="AA16" s="9"/>
      <c r="AB16" s="150"/>
      <c r="AC16" s="9"/>
      <c r="AD16" s="150"/>
    </row>
    <row r="17" spans="1:30" x14ac:dyDescent="0.3">
      <c r="A17" s="19">
        <v>23</v>
      </c>
      <c r="B17" s="142" t="s">
        <v>151</v>
      </c>
      <c r="C17" s="17"/>
      <c r="D17" s="41"/>
      <c r="E17" s="10">
        <v>15</v>
      </c>
      <c r="F17" s="165">
        <v>1</v>
      </c>
      <c r="G17" s="37" t="s">
        <v>12</v>
      </c>
      <c r="H17" s="149">
        <v>1</v>
      </c>
      <c r="I17" s="37" t="s">
        <v>12</v>
      </c>
      <c r="J17" s="149">
        <v>1</v>
      </c>
      <c r="K17" s="11">
        <v>3</v>
      </c>
      <c r="L17" s="149">
        <v>1.5</v>
      </c>
      <c r="M17" s="10">
        <v>19</v>
      </c>
      <c r="N17" s="149">
        <v>2.5</v>
      </c>
      <c r="O17" s="11">
        <v>22</v>
      </c>
      <c r="P17" s="149">
        <v>3.5</v>
      </c>
      <c r="Q17" s="37" t="s">
        <v>12</v>
      </c>
      <c r="R17" s="149">
        <v>3.5</v>
      </c>
      <c r="S17" s="10">
        <v>14</v>
      </c>
      <c r="T17" s="149">
        <v>4.5</v>
      </c>
      <c r="U17" s="37" t="s">
        <v>12</v>
      </c>
      <c r="V17" s="151">
        <v>4.5</v>
      </c>
      <c r="W17" s="11">
        <v>14</v>
      </c>
      <c r="X17" s="149">
        <v>5.5</v>
      </c>
      <c r="Y17" s="11">
        <v>15</v>
      </c>
      <c r="Z17" s="149">
        <v>6</v>
      </c>
      <c r="AA17" s="10"/>
      <c r="AB17" s="149"/>
      <c r="AC17" s="10"/>
      <c r="AD17" s="149"/>
    </row>
    <row r="18" spans="1:30" ht="19.5" thickBot="1" x14ac:dyDescent="0.35">
      <c r="A18" s="20">
        <v>1648</v>
      </c>
      <c r="B18" s="143" t="s">
        <v>152</v>
      </c>
      <c r="C18" s="18"/>
      <c r="D18" s="42">
        <v>0</v>
      </c>
      <c r="E18" s="9">
        <v>1</v>
      </c>
      <c r="F18" s="166"/>
      <c r="G18" s="141">
        <v>0</v>
      </c>
      <c r="H18" s="150"/>
      <c r="I18" s="141">
        <v>0</v>
      </c>
      <c r="J18" s="150"/>
      <c r="K18" s="9">
        <v>0.5</v>
      </c>
      <c r="L18" s="150"/>
      <c r="M18" s="9">
        <v>1</v>
      </c>
      <c r="N18" s="150"/>
      <c r="O18" s="9">
        <v>1</v>
      </c>
      <c r="P18" s="150"/>
      <c r="Q18" s="141">
        <v>0</v>
      </c>
      <c r="R18" s="150"/>
      <c r="S18" s="9">
        <v>1</v>
      </c>
      <c r="T18" s="150"/>
      <c r="U18" s="141">
        <v>0</v>
      </c>
      <c r="V18" s="152"/>
      <c r="W18" s="9">
        <v>1</v>
      </c>
      <c r="X18" s="150"/>
      <c r="Y18" s="9">
        <v>0.5</v>
      </c>
      <c r="Z18" s="150"/>
      <c r="AA18" s="9"/>
      <c r="AB18" s="150"/>
      <c r="AC18" s="9"/>
      <c r="AD18" s="150"/>
    </row>
    <row r="19" spans="1:30" ht="19.5" thickBot="1" x14ac:dyDescent="0.35">
      <c r="A19" s="19">
        <v>6</v>
      </c>
      <c r="B19" s="95" t="s">
        <v>51</v>
      </c>
      <c r="C19" s="17"/>
      <c r="D19" s="41"/>
      <c r="E19" s="40">
        <v>4</v>
      </c>
      <c r="F19" s="163">
        <v>2.5</v>
      </c>
      <c r="G19" s="11">
        <v>5</v>
      </c>
      <c r="H19" s="157">
        <v>3.5</v>
      </c>
      <c r="I19" s="11">
        <v>3</v>
      </c>
      <c r="J19" s="157">
        <v>4</v>
      </c>
      <c r="K19" s="10">
        <v>8</v>
      </c>
      <c r="L19" s="157">
        <v>5</v>
      </c>
      <c r="M19" s="10">
        <v>3</v>
      </c>
      <c r="N19" s="159">
        <v>5</v>
      </c>
      <c r="O19" s="11">
        <v>7</v>
      </c>
      <c r="P19" s="151">
        <v>5</v>
      </c>
      <c r="Q19" s="37" t="s">
        <v>12</v>
      </c>
      <c r="R19" s="151">
        <v>5</v>
      </c>
      <c r="S19" s="37" t="s">
        <v>12</v>
      </c>
      <c r="T19" s="149">
        <v>5</v>
      </c>
      <c r="U19" s="37" t="s">
        <v>12</v>
      </c>
      <c r="V19" s="151">
        <v>5</v>
      </c>
      <c r="W19" s="37" t="s">
        <v>12</v>
      </c>
      <c r="X19" s="149">
        <v>5</v>
      </c>
      <c r="Y19" s="37" t="s">
        <v>12</v>
      </c>
      <c r="Z19" s="149">
        <v>5</v>
      </c>
      <c r="AA19" s="27"/>
      <c r="AB19" s="149"/>
      <c r="AC19" s="11"/>
      <c r="AD19" s="149"/>
    </row>
    <row r="20" spans="1:30" ht="19.5" thickBot="1" x14ac:dyDescent="0.35">
      <c r="A20" s="20">
        <v>1999</v>
      </c>
      <c r="B20" s="96" t="s">
        <v>52</v>
      </c>
      <c r="C20" s="18"/>
      <c r="D20" s="42">
        <v>2</v>
      </c>
      <c r="E20" s="39">
        <v>0.5</v>
      </c>
      <c r="F20" s="164"/>
      <c r="G20" s="9">
        <v>1</v>
      </c>
      <c r="H20" s="158"/>
      <c r="I20" s="9">
        <v>0.5</v>
      </c>
      <c r="J20" s="158"/>
      <c r="K20" s="9">
        <v>1</v>
      </c>
      <c r="L20" s="158"/>
      <c r="M20" s="9">
        <v>0</v>
      </c>
      <c r="N20" s="160"/>
      <c r="O20" s="9">
        <v>0</v>
      </c>
      <c r="P20" s="152"/>
      <c r="Q20" s="141">
        <v>0</v>
      </c>
      <c r="R20" s="152"/>
      <c r="S20" s="141">
        <v>0</v>
      </c>
      <c r="T20" s="150"/>
      <c r="U20" s="141">
        <v>0</v>
      </c>
      <c r="V20" s="152"/>
      <c r="W20" s="141">
        <v>0</v>
      </c>
      <c r="X20" s="150"/>
      <c r="Y20" s="141">
        <v>0</v>
      </c>
      <c r="Z20" s="150"/>
      <c r="AA20" s="28"/>
      <c r="AB20" s="150"/>
      <c r="AC20" s="9"/>
      <c r="AD20" s="150"/>
    </row>
    <row r="21" spans="1:30" x14ac:dyDescent="0.3">
      <c r="A21" s="19">
        <v>14</v>
      </c>
      <c r="B21" s="95" t="s">
        <v>17</v>
      </c>
      <c r="C21" s="17"/>
      <c r="D21" s="41"/>
      <c r="E21" s="38">
        <v>16</v>
      </c>
      <c r="F21" s="151">
        <v>2</v>
      </c>
      <c r="G21" s="38">
        <v>20</v>
      </c>
      <c r="H21" s="149">
        <v>2</v>
      </c>
      <c r="I21" s="10">
        <v>15</v>
      </c>
      <c r="J21" s="149">
        <v>2</v>
      </c>
      <c r="K21" s="10">
        <v>10</v>
      </c>
      <c r="L21" s="149">
        <v>2</v>
      </c>
      <c r="M21" s="11">
        <v>17</v>
      </c>
      <c r="N21" s="149">
        <v>3</v>
      </c>
      <c r="O21" s="10">
        <v>16</v>
      </c>
      <c r="P21" s="149">
        <v>4</v>
      </c>
      <c r="Q21" s="10">
        <v>8</v>
      </c>
      <c r="R21" s="149">
        <v>4</v>
      </c>
      <c r="S21" s="11">
        <v>23</v>
      </c>
      <c r="T21" s="149">
        <v>4</v>
      </c>
      <c r="U21" s="11">
        <v>15</v>
      </c>
      <c r="V21" s="151">
        <v>5</v>
      </c>
      <c r="W21" s="10">
        <v>23</v>
      </c>
      <c r="X21" s="149">
        <v>5</v>
      </c>
      <c r="Y21" s="11">
        <v>10</v>
      </c>
      <c r="Z21" s="149">
        <v>5</v>
      </c>
      <c r="AA21" s="11"/>
      <c r="AB21" s="149"/>
      <c r="AC21" s="10"/>
      <c r="AD21" s="149"/>
    </row>
    <row r="22" spans="1:30" ht="19.5" thickBot="1" x14ac:dyDescent="0.35">
      <c r="A22" s="20">
        <v>1657</v>
      </c>
      <c r="B22" s="96" t="s">
        <v>16</v>
      </c>
      <c r="C22" s="18"/>
      <c r="D22" s="42">
        <v>1</v>
      </c>
      <c r="E22" s="36">
        <v>1</v>
      </c>
      <c r="F22" s="152"/>
      <c r="G22" s="39">
        <v>0</v>
      </c>
      <c r="H22" s="150"/>
      <c r="I22" s="9">
        <v>0</v>
      </c>
      <c r="J22" s="150"/>
      <c r="K22" s="9">
        <v>0</v>
      </c>
      <c r="L22" s="150"/>
      <c r="M22" s="9">
        <v>1</v>
      </c>
      <c r="N22" s="150"/>
      <c r="O22" s="9">
        <v>1</v>
      </c>
      <c r="P22" s="150"/>
      <c r="Q22" s="9">
        <v>0</v>
      </c>
      <c r="R22" s="150"/>
      <c r="S22" s="9">
        <v>0</v>
      </c>
      <c r="T22" s="150"/>
      <c r="U22" s="9">
        <v>1</v>
      </c>
      <c r="V22" s="152"/>
      <c r="W22" s="9">
        <v>0</v>
      </c>
      <c r="X22" s="150"/>
      <c r="Y22" s="9">
        <v>0</v>
      </c>
      <c r="Z22" s="150"/>
      <c r="AA22" s="9"/>
      <c r="AB22" s="150"/>
      <c r="AC22" s="9"/>
      <c r="AD22" s="150"/>
    </row>
    <row r="23" spans="1:30" x14ac:dyDescent="0.3">
      <c r="A23" s="19">
        <v>16</v>
      </c>
      <c r="B23" s="95" t="s">
        <v>15</v>
      </c>
      <c r="C23" s="17"/>
      <c r="D23" s="41"/>
      <c r="E23" s="40">
        <v>14</v>
      </c>
      <c r="F23" s="149">
        <v>0</v>
      </c>
      <c r="G23" s="11">
        <v>18</v>
      </c>
      <c r="H23" s="149">
        <v>1</v>
      </c>
      <c r="I23" s="11">
        <v>19</v>
      </c>
      <c r="J23" s="149">
        <v>2</v>
      </c>
      <c r="K23" s="10">
        <v>17</v>
      </c>
      <c r="L23" s="149">
        <v>2.5</v>
      </c>
      <c r="M23" s="10">
        <v>22</v>
      </c>
      <c r="N23" s="149">
        <v>3.5</v>
      </c>
      <c r="O23" s="11">
        <v>14</v>
      </c>
      <c r="P23" s="149">
        <v>3.5</v>
      </c>
      <c r="Q23" s="11">
        <v>20</v>
      </c>
      <c r="R23" s="149">
        <v>4.5</v>
      </c>
      <c r="S23" s="37" t="s">
        <v>12</v>
      </c>
      <c r="T23" s="149">
        <v>4.5</v>
      </c>
      <c r="U23" s="10">
        <v>12</v>
      </c>
      <c r="V23" s="149">
        <v>4.5</v>
      </c>
      <c r="W23" s="37" t="s">
        <v>12</v>
      </c>
      <c r="X23" s="149">
        <v>4.5</v>
      </c>
      <c r="Y23" s="11">
        <v>12</v>
      </c>
      <c r="Z23" s="149">
        <v>5</v>
      </c>
      <c r="AA23" s="27"/>
      <c r="AB23" s="149"/>
      <c r="AC23" s="27"/>
      <c r="AD23" s="149"/>
    </row>
    <row r="24" spans="1:30" ht="19.5" thickBot="1" x14ac:dyDescent="0.35">
      <c r="A24" s="20">
        <v>1572</v>
      </c>
      <c r="B24" s="96" t="s">
        <v>16</v>
      </c>
      <c r="C24" s="18"/>
      <c r="D24" s="42">
        <v>0</v>
      </c>
      <c r="E24" s="39">
        <v>0</v>
      </c>
      <c r="F24" s="150"/>
      <c r="G24" s="9">
        <v>1</v>
      </c>
      <c r="H24" s="150"/>
      <c r="I24" s="9">
        <v>1</v>
      </c>
      <c r="J24" s="150"/>
      <c r="K24" s="9">
        <v>0.5</v>
      </c>
      <c r="L24" s="150"/>
      <c r="M24" s="9">
        <v>1</v>
      </c>
      <c r="N24" s="150"/>
      <c r="O24" s="9">
        <v>0</v>
      </c>
      <c r="P24" s="150"/>
      <c r="Q24" s="9">
        <v>1</v>
      </c>
      <c r="R24" s="150"/>
      <c r="S24" s="141">
        <v>0</v>
      </c>
      <c r="T24" s="150"/>
      <c r="U24" s="9">
        <v>0</v>
      </c>
      <c r="V24" s="150"/>
      <c r="W24" s="141">
        <v>0</v>
      </c>
      <c r="X24" s="150"/>
      <c r="Y24" s="9">
        <v>0.5</v>
      </c>
      <c r="Z24" s="150"/>
      <c r="AA24" s="9"/>
      <c r="AB24" s="150"/>
      <c r="AC24" s="9"/>
      <c r="AD24" s="150"/>
    </row>
    <row r="25" spans="1:30" x14ac:dyDescent="0.3">
      <c r="A25" s="19">
        <v>17</v>
      </c>
      <c r="B25" s="95" t="s">
        <v>61</v>
      </c>
      <c r="C25" s="17"/>
      <c r="D25" s="41"/>
      <c r="E25" s="111">
        <v>12</v>
      </c>
      <c r="F25" s="165">
        <v>0.5</v>
      </c>
      <c r="G25" s="40">
        <v>19</v>
      </c>
      <c r="H25" s="149">
        <v>0.5</v>
      </c>
      <c r="I25" s="10">
        <v>12</v>
      </c>
      <c r="J25" s="149">
        <v>0.5</v>
      </c>
      <c r="K25" s="11">
        <v>16</v>
      </c>
      <c r="L25" s="149">
        <v>1</v>
      </c>
      <c r="M25" s="10">
        <v>14</v>
      </c>
      <c r="N25" s="149">
        <v>1</v>
      </c>
      <c r="O25" s="11">
        <v>21</v>
      </c>
      <c r="P25" s="149">
        <v>1</v>
      </c>
      <c r="Q25" s="10">
        <v>18</v>
      </c>
      <c r="R25" s="149">
        <v>2</v>
      </c>
      <c r="S25" s="11">
        <v>19</v>
      </c>
      <c r="T25" s="149">
        <v>2</v>
      </c>
      <c r="U25" s="10">
        <v>22</v>
      </c>
      <c r="V25" s="149">
        <v>3</v>
      </c>
      <c r="W25" s="11">
        <v>22</v>
      </c>
      <c r="X25" s="149">
        <v>4</v>
      </c>
      <c r="Y25" s="11">
        <v>18</v>
      </c>
      <c r="Z25" s="149">
        <v>5</v>
      </c>
      <c r="AA25" s="11"/>
      <c r="AB25" s="149"/>
      <c r="AC25" s="10"/>
      <c r="AD25" s="149"/>
    </row>
    <row r="26" spans="1:30" ht="19.5" thickBot="1" x14ac:dyDescent="0.35">
      <c r="A26" s="20">
        <v>1551</v>
      </c>
      <c r="B26" s="96" t="s">
        <v>9</v>
      </c>
      <c r="C26" s="18"/>
      <c r="D26" s="42">
        <v>0</v>
      </c>
      <c r="E26" s="9">
        <v>0.5</v>
      </c>
      <c r="F26" s="166"/>
      <c r="G26" s="9">
        <v>0</v>
      </c>
      <c r="H26" s="150"/>
      <c r="I26" s="9">
        <v>0</v>
      </c>
      <c r="J26" s="150"/>
      <c r="K26" s="9">
        <v>0.5</v>
      </c>
      <c r="L26" s="150"/>
      <c r="M26" s="9">
        <v>0</v>
      </c>
      <c r="N26" s="150"/>
      <c r="O26" s="9">
        <v>0</v>
      </c>
      <c r="P26" s="150"/>
      <c r="Q26" s="9">
        <v>1</v>
      </c>
      <c r="R26" s="150"/>
      <c r="S26" s="9">
        <v>0</v>
      </c>
      <c r="T26" s="150"/>
      <c r="U26" s="9">
        <v>1</v>
      </c>
      <c r="V26" s="150"/>
      <c r="W26" s="9">
        <v>1</v>
      </c>
      <c r="X26" s="150"/>
      <c r="Y26" s="9">
        <v>1</v>
      </c>
      <c r="Z26" s="150"/>
      <c r="AA26" s="9"/>
      <c r="AB26" s="150"/>
      <c r="AC26" s="9"/>
      <c r="AD26" s="150"/>
    </row>
    <row r="27" spans="1:30" ht="19.5" thickBot="1" x14ac:dyDescent="0.35">
      <c r="A27" s="19">
        <v>2</v>
      </c>
      <c r="B27" s="95" t="s">
        <v>45</v>
      </c>
      <c r="C27" s="17"/>
      <c r="D27" s="41"/>
      <c r="E27" s="37" t="s">
        <v>12</v>
      </c>
      <c r="F27" s="163">
        <v>2</v>
      </c>
      <c r="G27" s="10">
        <v>7</v>
      </c>
      <c r="H27" s="163">
        <v>3</v>
      </c>
      <c r="I27" s="10">
        <v>8</v>
      </c>
      <c r="J27" s="159">
        <v>4</v>
      </c>
      <c r="K27" s="11">
        <v>4</v>
      </c>
      <c r="L27" s="149">
        <v>4</v>
      </c>
      <c r="M27" s="37" t="s">
        <v>12</v>
      </c>
      <c r="N27" s="149">
        <v>4</v>
      </c>
      <c r="O27" s="37" t="s">
        <v>12</v>
      </c>
      <c r="P27" s="149">
        <v>4</v>
      </c>
      <c r="Q27" s="37" t="s">
        <v>12</v>
      </c>
      <c r="R27" s="149">
        <v>4</v>
      </c>
      <c r="S27" s="37" t="s">
        <v>12</v>
      </c>
      <c r="T27" s="149">
        <v>4</v>
      </c>
      <c r="U27" s="11">
        <v>7</v>
      </c>
      <c r="V27" s="149">
        <v>4.5</v>
      </c>
      <c r="W27" s="37" t="s">
        <v>12</v>
      </c>
      <c r="X27" s="149">
        <v>4.5</v>
      </c>
      <c r="Y27" s="37" t="s">
        <v>12</v>
      </c>
      <c r="Z27" s="149">
        <v>4.5</v>
      </c>
      <c r="AA27" s="11"/>
      <c r="AB27" s="149"/>
      <c r="AC27" s="27"/>
      <c r="AD27" s="149"/>
    </row>
    <row r="28" spans="1:30" ht="19.5" thickBot="1" x14ac:dyDescent="0.35">
      <c r="A28" s="20">
        <v>2164</v>
      </c>
      <c r="B28" s="96" t="s">
        <v>46</v>
      </c>
      <c r="C28" s="18"/>
      <c r="D28" s="42">
        <v>2</v>
      </c>
      <c r="E28" s="141">
        <v>0</v>
      </c>
      <c r="F28" s="164"/>
      <c r="G28" s="9">
        <v>1</v>
      </c>
      <c r="H28" s="164"/>
      <c r="I28" s="9">
        <v>1</v>
      </c>
      <c r="J28" s="160"/>
      <c r="K28" s="9">
        <v>0</v>
      </c>
      <c r="L28" s="150"/>
      <c r="M28" s="141">
        <v>0</v>
      </c>
      <c r="N28" s="150"/>
      <c r="O28" s="141">
        <v>0</v>
      </c>
      <c r="P28" s="150"/>
      <c r="Q28" s="141">
        <v>0</v>
      </c>
      <c r="R28" s="150"/>
      <c r="S28" s="141">
        <v>0</v>
      </c>
      <c r="T28" s="150"/>
      <c r="U28" s="28">
        <v>0.5</v>
      </c>
      <c r="V28" s="150"/>
      <c r="W28" s="141">
        <v>0</v>
      </c>
      <c r="X28" s="150"/>
      <c r="Y28" s="141">
        <v>0</v>
      </c>
      <c r="Z28" s="150"/>
      <c r="AA28" s="9"/>
      <c r="AB28" s="150"/>
      <c r="AC28" s="9"/>
      <c r="AD28" s="150"/>
    </row>
    <row r="29" spans="1:30" x14ac:dyDescent="0.3">
      <c r="A29" s="19">
        <v>4</v>
      </c>
      <c r="B29" s="95" t="s">
        <v>49</v>
      </c>
      <c r="C29" s="17"/>
      <c r="D29" s="41"/>
      <c r="E29" s="38">
        <v>6</v>
      </c>
      <c r="F29" s="163">
        <v>2.5</v>
      </c>
      <c r="G29" s="10">
        <v>3</v>
      </c>
      <c r="H29" s="151">
        <v>2.5</v>
      </c>
      <c r="I29" s="11">
        <v>7</v>
      </c>
      <c r="J29" s="159">
        <v>3.5</v>
      </c>
      <c r="K29" s="10">
        <v>2</v>
      </c>
      <c r="L29" s="159">
        <v>4.5</v>
      </c>
      <c r="M29" s="37" t="s">
        <v>12</v>
      </c>
      <c r="N29" s="159">
        <v>4.5</v>
      </c>
      <c r="O29" s="37" t="s">
        <v>12</v>
      </c>
      <c r="P29" s="151">
        <v>4.5</v>
      </c>
      <c r="Q29" s="37" t="s">
        <v>12</v>
      </c>
      <c r="R29" s="151">
        <v>4.5</v>
      </c>
      <c r="S29" s="37" t="s">
        <v>12</v>
      </c>
      <c r="T29" s="149">
        <v>4.5</v>
      </c>
      <c r="U29" s="11">
        <v>8</v>
      </c>
      <c r="V29" s="151">
        <v>4.5</v>
      </c>
      <c r="W29" s="37" t="s">
        <v>12</v>
      </c>
      <c r="X29" s="149">
        <v>4.5</v>
      </c>
      <c r="Y29" s="37" t="s">
        <v>12</v>
      </c>
      <c r="Z29" s="149">
        <v>4.5</v>
      </c>
      <c r="AA29" s="27"/>
      <c r="AB29" s="149"/>
      <c r="AC29" s="10"/>
      <c r="AD29" s="149"/>
    </row>
    <row r="30" spans="1:30" ht="19.5" thickBot="1" x14ac:dyDescent="0.35">
      <c r="A30" s="20">
        <v>2040</v>
      </c>
      <c r="B30" s="96" t="s">
        <v>50</v>
      </c>
      <c r="C30" s="18"/>
      <c r="D30" s="42">
        <v>2</v>
      </c>
      <c r="E30" s="39">
        <v>0.5</v>
      </c>
      <c r="F30" s="164"/>
      <c r="G30" s="9">
        <v>0</v>
      </c>
      <c r="H30" s="152"/>
      <c r="I30" s="9">
        <v>1</v>
      </c>
      <c r="J30" s="160"/>
      <c r="K30" s="9">
        <v>1</v>
      </c>
      <c r="L30" s="160"/>
      <c r="M30" s="141">
        <v>0</v>
      </c>
      <c r="N30" s="160"/>
      <c r="O30" s="141">
        <v>0</v>
      </c>
      <c r="P30" s="152"/>
      <c r="Q30" s="141">
        <v>0</v>
      </c>
      <c r="R30" s="152"/>
      <c r="S30" s="141">
        <v>0</v>
      </c>
      <c r="T30" s="150"/>
      <c r="U30" s="9">
        <v>0</v>
      </c>
      <c r="V30" s="152"/>
      <c r="W30" s="141">
        <v>0</v>
      </c>
      <c r="X30" s="150"/>
      <c r="Y30" s="141">
        <v>0</v>
      </c>
      <c r="Z30" s="150"/>
      <c r="AA30" s="9"/>
      <c r="AB30" s="150"/>
      <c r="AC30" s="9"/>
      <c r="AD30" s="150"/>
    </row>
    <row r="31" spans="1:30" ht="19.5" thickBot="1" x14ac:dyDescent="0.35">
      <c r="A31" s="19">
        <v>5</v>
      </c>
      <c r="B31" s="95" t="s">
        <v>67</v>
      </c>
      <c r="C31" s="17"/>
      <c r="D31" s="41"/>
      <c r="E31" s="37" t="s">
        <v>12</v>
      </c>
      <c r="F31" s="163">
        <v>2</v>
      </c>
      <c r="G31" s="10">
        <v>6</v>
      </c>
      <c r="H31" s="151">
        <v>2</v>
      </c>
      <c r="I31" s="37" t="s">
        <v>12</v>
      </c>
      <c r="J31" s="151">
        <v>2</v>
      </c>
      <c r="K31" s="37" t="s">
        <v>12</v>
      </c>
      <c r="L31" s="149">
        <v>2</v>
      </c>
      <c r="M31" s="37" t="s">
        <v>12</v>
      </c>
      <c r="N31" s="149">
        <v>2</v>
      </c>
      <c r="O31" s="11">
        <v>8</v>
      </c>
      <c r="P31" s="149">
        <v>2.5</v>
      </c>
      <c r="Q31" s="10">
        <v>7</v>
      </c>
      <c r="R31" s="149">
        <v>2.5</v>
      </c>
      <c r="S31" s="37" t="s">
        <v>12</v>
      </c>
      <c r="T31" s="149">
        <v>2.5</v>
      </c>
      <c r="U31" s="11">
        <v>3</v>
      </c>
      <c r="V31" s="149">
        <v>3</v>
      </c>
      <c r="W31" s="37" t="s">
        <v>12</v>
      </c>
      <c r="X31" s="149">
        <v>3</v>
      </c>
      <c r="Y31" s="11">
        <v>21</v>
      </c>
      <c r="Z31" s="149">
        <v>4</v>
      </c>
      <c r="AA31" s="27"/>
      <c r="AB31" s="149"/>
      <c r="AC31" s="11"/>
      <c r="AD31" s="149"/>
    </row>
    <row r="32" spans="1:30" ht="19.5" thickBot="1" x14ac:dyDescent="0.35">
      <c r="A32" s="20">
        <v>2009</v>
      </c>
      <c r="B32" s="96" t="s">
        <v>9</v>
      </c>
      <c r="C32" s="18"/>
      <c r="D32" s="42">
        <v>2</v>
      </c>
      <c r="E32" s="141">
        <v>0</v>
      </c>
      <c r="F32" s="164"/>
      <c r="G32" s="9">
        <v>0</v>
      </c>
      <c r="H32" s="152"/>
      <c r="I32" s="141">
        <v>0</v>
      </c>
      <c r="J32" s="152"/>
      <c r="K32" s="141">
        <v>0</v>
      </c>
      <c r="L32" s="150"/>
      <c r="M32" s="141">
        <v>0</v>
      </c>
      <c r="N32" s="150"/>
      <c r="O32" s="9">
        <v>0.5</v>
      </c>
      <c r="P32" s="150"/>
      <c r="Q32" s="28">
        <v>0</v>
      </c>
      <c r="R32" s="150"/>
      <c r="S32" s="141">
        <v>0</v>
      </c>
      <c r="T32" s="150"/>
      <c r="U32" s="9">
        <v>0.5</v>
      </c>
      <c r="V32" s="150"/>
      <c r="W32" s="141">
        <v>0</v>
      </c>
      <c r="X32" s="150"/>
      <c r="Y32" s="9">
        <v>1</v>
      </c>
      <c r="Z32" s="150"/>
      <c r="AA32" s="9"/>
      <c r="AB32" s="150"/>
      <c r="AC32" s="9"/>
      <c r="AD32" s="150"/>
    </row>
    <row r="33" spans="1:30" x14ac:dyDescent="0.3">
      <c r="A33" s="19">
        <v>11</v>
      </c>
      <c r="B33" s="95" t="s">
        <v>10</v>
      </c>
      <c r="C33" s="44"/>
      <c r="D33" s="45"/>
      <c r="E33" s="37" t="s">
        <v>12</v>
      </c>
      <c r="F33" s="165">
        <v>1</v>
      </c>
      <c r="G33" s="37" t="s">
        <v>12</v>
      </c>
      <c r="H33" s="149">
        <v>1</v>
      </c>
      <c r="I33" s="111">
        <v>10</v>
      </c>
      <c r="J33" s="149">
        <v>1</v>
      </c>
      <c r="K33" s="35">
        <v>21</v>
      </c>
      <c r="L33" s="149">
        <v>2</v>
      </c>
      <c r="M33" s="37" t="s">
        <v>12</v>
      </c>
      <c r="N33" s="149">
        <v>2</v>
      </c>
      <c r="O33" s="10">
        <v>10</v>
      </c>
      <c r="P33" s="149">
        <v>2</v>
      </c>
      <c r="Q33" s="37" t="s">
        <v>12</v>
      </c>
      <c r="R33" s="149">
        <v>2</v>
      </c>
      <c r="S33" s="37" t="s">
        <v>12</v>
      </c>
      <c r="T33" s="149">
        <v>2</v>
      </c>
      <c r="U33" s="10">
        <v>18</v>
      </c>
      <c r="V33" s="149">
        <v>3</v>
      </c>
      <c r="W33" s="37" t="s">
        <v>12</v>
      </c>
      <c r="X33" s="149">
        <v>3</v>
      </c>
      <c r="Y33" s="11">
        <v>22</v>
      </c>
      <c r="Z33" s="149">
        <v>4</v>
      </c>
      <c r="AA33" s="10"/>
      <c r="AB33" s="149"/>
      <c r="AC33" s="11"/>
      <c r="AD33" s="149"/>
    </row>
    <row r="34" spans="1:30" ht="19.5" thickBot="1" x14ac:dyDescent="0.35">
      <c r="A34" s="20">
        <v>1754</v>
      </c>
      <c r="B34" s="96" t="s">
        <v>11</v>
      </c>
      <c r="C34" s="46"/>
      <c r="D34" s="47">
        <v>1</v>
      </c>
      <c r="E34" s="141">
        <v>0</v>
      </c>
      <c r="F34" s="166"/>
      <c r="G34" s="141">
        <v>0</v>
      </c>
      <c r="H34" s="150"/>
      <c r="I34" s="9">
        <v>0</v>
      </c>
      <c r="J34" s="150"/>
      <c r="K34" s="9">
        <v>1</v>
      </c>
      <c r="L34" s="150"/>
      <c r="M34" s="141">
        <v>0</v>
      </c>
      <c r="N34" s="150"/>
      <c r="O34" s="9">
        <v>0</v>
      </c>
      <c r="P34" s="150"/>
      <c r="Q34" s="141">
        <v>0</v>
      </c>
      <c r="R34" s="150"/>
      <c r="S34" s="141">
        <v>0</v>
      </c>
      <c r="T34" s="150"/>
      <c r="U34" s="9">
        <v>1</v>
      </c>
      <c r="V34" s="150"/>
      <c r="W34" s="141">
        <v>0</v>
      </c>
      <c r="X34" s="150"/>
      <c r="Y34" s="9">
        <v>1</v>
      </c>
      <c r="Z34" s="150"/>
      <c r="AA34" s="9"/>
      <c r="AB34" s="150"/>
      <c r="AC34" s="9"/>
      <c r="AD34" s="150"/>
    </row>
    <row r="35" spans="1:30" x14ac:dyDescent="0.3">
      <c r="A35" s="19">
        <v>19</v>
      </c>
      <c r="B35" s="95" t="s">
        <v>62</v>
      </c>
      <c r="C35" s="17"/>
      <c r="D35" s="41"/>
      <c r="E35" s="88">
        <v>20</v>
      </c>
      <c r="F35" s="149">
        <v>0</v>
      </c>
      <c r="G35" s="35">
        <v>14</v>
      </c>
      <c r="H35" s="149">
        <v>1</v>
      </c>
      <c r="I35" s="10">
        <v>16</v>
      </c>
      <c r="J35" s="149">
        <v>1</v>
      </c>
      <c r="K35" s="112" t="s">
        <v>144</v>
      </c>
      <c r="L35" s="149">
        <v>2</v>
      </c>
      <c r="M35" s="11">
        <v>23</v>
      </c>
      <c r="N35" s="149">
        <v>2</v>
      </c>
      <c r="O35" s="11">
        <v>18</v>
      </c>
      <c r="P35" s="149">
        <v>2.5</v>
      </c>
      <c r="Q35" s="10">
        <v>12</v>
      </c>
      <c r="R35" s="149">
        <v>3</v>
      </c>
      <c r="S35" s="10">
        <v>17</v>
      </c>
      <c r="T35" s="149">
        <v>4</v>
      </c>
      <c r="U35" s="11">
        <v>21</v>
      </c>
      <c r="V35" s="149">
        <v>4</v>
      </c>
      <c r="W35" s="37" t="s">
        <v>12</v>
      </c>
      <c r="X35" s="149">
        <v>4</v>
      </c>
      <c r="Y35" s="37" t="s">
        <v>12</v>
      </c>
      <c r="Z35" s="149">
        <v>4</v>
      </c>
      <c r="AA35" s="27"/>
      <c r="AB35" s="149"/>
      <c r="AC35" s="27"/>
      <c r="AD35" s="149"/>
    </row>
    <row r="36" spans="1:30" ht="19.5" thickBot="1" x14ac:dyDescent="0.35">
      <c r="A36" s="20" t="s">
        <v>59</v>
      </c>
      <c r="B36" s="96" t="s">
        <v>16</v>
      </c>
      <c r="C36" s="18"/>
      <c r="D36" s="42">
        <v>0</v>
      </c>
      <c r="E36" s="39">
        <v>0</v>
      </c>
      <c r="F36" s="150"/>
      <c r="G36" s="9">
        <v>1</v>
      </c>
      <c r="H36" s="150"/>
      <c r="I36" s="9">
        <v>0</v>
      </c>
      <c r="J36" s="150"/>
      <c r="K36" s="49">
        <v>1</v>
      </c>
      <c r="L36" s="150"/>
      <c r="M36" s="9">
        <v>0</v>
      </c>
      <c r="N36" s="150"/>
      <c r="O36" s="9">
        <v>0.5</v>
      </c>
      <c r="P36" s="150"/>
      <c r="Q36" s="9">
        <v>0.5</v>
      </c>
      <c r="R36" s="150"/>
      <c r="S36" s="9">
        <v>1</v>
      </c>
      <c r="T36" s="150"/>
      <c r="U36" s="9">
        <v>0</v>
      </c>
      <c r="V36" s="150"/>
      <c r="W36" s="141">
        <v>0</v>
      </c>
      <c r="X36" s="150"/>
      <c r="Y36" s="141">
        <v>0</v>
      </c>
      <c r="Z36" s="150"/>
      <c r="AA36" s="9"/>
      <c r="AB36" s="150"/>
      <c r="AC36" s="9"/>
      <c r="AD36" s="150"/>
    </row>
    <row r="37" spans="1:30" x14ac:dyDescent="0.3">
      <c r="A37" s="19">
        <v>21</v>
      </c>
      <c r="B37" s="95" t="s">
        <v>142</v>
      </c>
      <c r="C37" s="17"/>
      <c r="D37" s="41"/>
      <c r="E37" s="37" t="s">
        <v>12</v>
      </c>
      <c r="F37" s="165">
        <v>1</v>
      </c>
      <c r="G37" s="37" t="s">
        <v>12</v>
      </c>
      <c r="H37" s="149">
        <v>1</v>
      </c>
      <c r="I37" s="37" t="s">
        <v>12</v>
      </c>
      <c r="J37" s="149">
        <v>1</v>
      </c>
      <c r="K37" s="10">
        <v>11</v>
      </c>
      <c r="L37" s="149">
        <v>1</v>
      </c>
      <c r="M37" s="11">
        <v>15</v>
      </c>
      <c r="N37" s="149">
        <v>1</v>
      </c>
      <c r="O37" s="10">
        <v>17</v>
      </c>
      <c r="P37" s="149">
        <v>2</v>
      </c>
      <c r="Q37" s="37" t="s">
        <v>12</v>
      </c>
      <c r="R37" s="149">
        <v>2</v>
      </c>
      <c r="S37" s="11">
        <v>18</v>
      </c>
      <c r="T37" s="149">
        <v>3</v>
      </c>
      <c r="U37" s="10">
        <v>19</v>
      </c>
      <c r="V37" s="151">
        <v>4</v>
      </c>
      <c r="W37" s="10">
        <v>15</v>
      </c>
      <c r="X37" s="149">
        <v>4</v>
      </c>
      <c r="Y37" s="11">
        <v>5</v>
      </c>
      <c r="Z37" s="149">
        <v>4</v>
      </c>
      <c r="AA37" s="27"/>
      <c r="AB37" s="149"/>
      <c r="AC37" s="27"/>
      <c r="AD37" s="149"/>
    </row>
    <row r="38" spans="1:30" ht="19.5" thickBot="1" x14ac:dyDescent="0.35">
      <c r="A38" s="20">
        <v>1707</v>
      </c>
      <c r="B38" s="96" t="s">
        <v>143</v>
      </c>
      <c r="C38" s="18"/>
      <c r="D38" s="42">
        <v>1</v>
      </c>
      <c r="E38" s="141">
        <v>0</v>
      </c>
      <c r="F38" s="166"/>
      <c r="G38" s="141">
        <v>0</v>
      </c>
      <c r="H38" s="150"/>
      <c r="I38" s="141">
        <v>0</v>
      </c>
      <c r="J38" s="150"/>
      <c r="K38" s="9">
        <v>0</v>
      </c>
      <c r="L38" s="150"/>
      <c r="M38" s="9">
        <v>0</v>
      </c>
      <c r="N38" s="150"/>
      <c r="O38" s="9">
        <v>1</v>
      </c>
      <c r="P38" s="150"/>
      <c r="Q38" s="141">
        <v>0</v>
      </c>
      <c r="R38" s="150"/>
      <c r="S38" s="9">
        <v>1</v>
      </c>
      <c r="T38" s="150"/>
      <c r="U38" s="9">
        <v>1</v>
      </c>
      <c r="V38" s="152"/>
      <c r="W38" s="9">
        <v>0</v>
      </c>
      <c r="X38" s="150"/>
      <c r="Y38" s="9">
        <v>0</v>
      </c>
      <c r="Z38" s="150"/>
      <c r="AA38" s="9"/>
      <c r="AB38" s="150"/>
      <c r="AC38" s="9"/>
      <c r="AD38" s="150"/>
    </row>
    <row r="39" spans="1:30" x14ac:dyDescent="0.3">
      <c r="A39" s="19">
        <v>18</v>
      </c>
      <c r="B39" s="95" t="s">
        <v>71</v>
      </c>
      <c r="C39" s="17"/>
      <c r="D39" s="41"/>
      <c r="E39" s="88">
        <v>22</v>
      </c>
      <c r="F39" s="165">
        <v>0</v>
      </c>
      <c r="G39" s="10">
        <v>16</v>
      </c>
      <c r="H39" s="149">
        <v>0</v>
      </c>
      <c r="I39" s="112" t="s">
        <v>144</v>
      </c>
      <c r="J39" s="149">
        <v>1</v>
      </c>
      <c r="K39" s="11">
        <v>22</v>
      </c>
      <c r="L39" s="149">
        <v>1</v>
      </c>
      <c r="M39" s="11">
        <v>12</v>
      </c>
      <c r="N39" s="149">
        <v>2</v>
      </c>
      <c r="O39" s="10">
        <v>19</v>
      </c>
      <c r="P39" s="149">
        <v>2.5</v>
      </c>
      <c r="Q39" s="11">
        <v>17</v>
      </c>
      <c r="R39" s="149">
        <v>2.5</v>
      </c>
      <c r="S39" s="10">
        <v>21</v>
      </c>
      <c r="T39" s="149">
        <v>2.5</v>
      </c>
      <c r="U39" s="11">
        <v>11</v>
      </c>
      <c r="V39" s="149">
        <v>2.5</v>
      </c>
      <c r="W39" s="10">
        <v>10</v>
      </c>
      <c r="X39" s="149">
        <v>2.5</v>
      </c>
      <c r="Y39" s="10">
        <v>17</v>
      </c>
      <c r="Z39" s="149">
        <v>2.5</v>
      </c>
      <c r="AA39" s="27"/>
      <c r="AB39" s="149"/>
      <c r="AC39" s="11"/>
      <c r="AD39" s="149"/>
    </row>
    <row r="40" spans="1:30" ht="19.5" thickBot="1" x14ac:dyDescent="0.35">
      <c r="A40" s="20">
        <v>1401</v>
      </c>
      <c r="B40" s="96" t="s">
        <v>72</v>
      </c>
      <c r="C40" s="18"/>
      <c r="D40" s="42">
        <v>0</v>
      </c>
      <c r="E40" s="39">
        <v>0</v>
      </c>
      <c r="F40" s="166"/>
      <c r="G40" s="9">
        <v>0</v>
      </c>
      <c r="H40" s="150"/>
      <c r="I40" s="49">
        <v>1</v>
      </c>
      <c r="J40" s="150"/>
      <c r="K40" s="9">
        <v>0</v>
      </c>
      <c r="L40" s="150"/>
      <c r="M40" s="9">
        <v>1</v>
      </c>
      <c r="N40" s="150"/>
      <c r="O40" s="9">
        <v>0.5</v>
      </c>
      <c r="P40" s="150"/>
      <c r="Q40" s="9">
        <v>0</v>
      </c>
      <c r="R40" s="150"/>
      <c r="S40" s="9">
        <v>0</v>
      </c>
      <c r="T40" s="150"/>
      <c r="U40" s="9">
        <v>0</v>
      </c>
      <c r="V40" s="150"/>
      <c r="W40" s="9">
        <v>0</v>
      </c>
      <c r="X40" s="150"/>
      <c r="Y40" s="9">
        <v>0</v>
      </c>
      <c r="Z40" s="150"/>
      <c r="AA40" s="9"/>
      <c r="AB40" s="150"/>
      <c r="AC40" s="9"/>
      <c r="AD40" s="150"/>
    </row>
    <row r="41" spans="1:30" x14ac:dyDescent="0.3">
      <c r="A41" s="19">
        <v>9</v>
      </c>
      <c r="B41" s="95" t="s">
        <v>57</v>
      </c>
      <c r="C41" s="48"/>
      <c r="D41" s="45"/>
      <c r="E41" s="37" t="s">
        <v>12</v>
      </c>
      <c r="F41" s="149">
        <v>1</v>
      </c>
      <c r="G41" s="35">
        <v>10</v>
      </c>
      <c r="H41" s="149">
        <v>2</v>
      </c>
      <c r="I41" s="37" t="s">
        <v>12</v>
      </c>
      <c r="J41" s="149">
        <v>2</v>
      </c>
      <c r="K41" s="40">
        <v>7</v>
      </c>
      <c r="L41" s="149">
        <v>2</v>
      </c>
      <c r="M41" s="37" t="s">
        <v>12</v>
      </c>
      <c r="N41" s="149">
        <v>2</v>
      </c>
      <c r="O41" s="37" t="s">
        <v>12</v>
      </c>
      <c r="P41" s="149">
        <v>2</v>
      </c>
      <c r="Q41" s="37" t="s">
        <v>12</v>
      </c>
      <c r="R41" s="149">
        <v>2</v>
      </c>
      <c r="S41" s="37" t="s">
        <v>12</v>
      </c>
      <c r="T41" s="149">
        <v>2</v>
      </c>
      <c r="U41" s="37" t="s">
        <v>12</v>
      </c>
      <c r="V41" s="149">
        <v>2</v>
      </c>
      <c r="W41" s="37" t="s">
        <v>12</v>
      </c>
      <c r="X41" s="149">
        <v>2</v>
      </c>
      <c r="Y41" s="37" t="s">
        <v>12</v>
      </c>
      <c r="Z41" s="149">
        <v>2</v>
      </c>
      <c r="AA41" s="27"/>
      <c r="AB41" s="149"/>
      <c r="AC41" s="27"/>
      <c r="AD41" s="149"/>
    </row>
    <row r="42" spans="1:30" ht="19.5" thickBot="1" x14ac:dyDescent="0.35">
      <c r="A42" s="20">
        <v>1918</v>
      </c>
      <c r="B42" s="96" t="s">
        <v>58</v>
      </c>
      <c r="C42" s="48"/>
      <c r="D42" s="47">
        <v>1</v>
      </c>
      <c r="E42" s="141">
        <v>0</v>
      </c>
      <c r="F42" s="150"/>
      <c r="G42" s="39">
        <v>1</v>
      </c>
      <c r="H42" s="150"/>
      <c r="I42" s="141">
        <v>0</v>
      </c>
      <c r="J42" s="150"/>
      <c r="K42" s="39">
        <v>0</v>
      </c>
      <c r="L42" s="150"/>
      <c r="M42" s="141">
        <v>0</v>
      </c>
      <c r="N42" s="150"/>
      <c r="O42" s="141">
        <v>0</v>
      </c>
      <c r="P42" s="150"/>
      <c r="Q42" s="141">
        <v>0</v>
      </c>
      <c r="R42" s="150"/>
      <c r="S42" s="141">
        <v>0</v>
      </c>
      <c r="T42" s="150"/>
      <c r="U42" s="141">
        <v>0</v>
      </c>
      <c r="V42" s="150"/>
      <c r="W42" s="141">
        <v>0</v>
      </c>
      <c r="X42" s="150"/>
      <c r="Y42" s="141">
        <v>0</v>
      </c>
      <c r="Z42" s="150"/>
      <c r="AA42" s="9"/>
      <c r="AB42" s="150"/>
      <c r="AC42" s="9"/>
      <c r="AD42" s="150"/>
    </row>
    <row r="43" spans="1:30" x14ac:dyDescent="0.3">
      <c r="A43" s="19">
        <v>20</v>
      </c>
      <c r="B43" s="95" t="s">
        <v>60</v>
      </c>
      <c r="C43" s="17"/>
      <c r="D43" s="41"/>
      <c r="E43" s="38">
        <v>19</v>
      </c>
      <c r="F43" s="149">
        <v>1</v>
      </c>
      <c r="G43" s="88">
        <v>14</v>
      </c>
      <c r="H43" s="149">
        <v>2</v>
      </c>
      <c r="I43" s="10">
        <v>13</v>
      </c>
      <c r="J43" s="149">
        <v>2</v>
      </c>
      <c r="K43" s="37" t="s">
        <v>12</v>
      </c>
      <c r="L43" s="149">
        <v>2</v>
      </c>
      <c r="M43" s="37" t="s">
        <v>12</v>
      </c>
      <c r="N43" s="149">
        <v>2</v>
      </c>
      <c r="O43" s="37" t="s">
        <v>12</v>
      </c>
      <c r="P43" s="149">
        <v>2</v>
      </c>
      <c r="Q43" s="10">
        <v>16</v>
      </c>
      <c r="R43" s="149">
        <v>2</v>
      </c>
      <c r="S43" s="37" t="s">
        <v>12</v>
      </c>
      <c r="T43" s="149">
        <v>2</v>
      </c>
      <c r="U43" s="37" t="s">
        <v>12</v>
      </c>
      <c r="V43" s="149">
        <v>2</v>
      </c>
      <c r="W43" s="37" t="s">
        <v>12</v>
      </c>
      <c r="X43" s="149">
        <v>2</v>
      </c>
      <c r="Y43" s="37" t="s">
        <v>12</v>
      </c>
      <c r="Z43" s="149">
        <v>2</v>
      </c>
      <c r="AA43" s="27"/>
      <c r="AB43" s="149"/>
      <c r="AC43" s="11"/>
      <c r="AD43" s="149"/>
    </row>
    <row r="44" spans="1:30" ht="19.5" thickBot="1" x14ac:dyDescent="0.35">
      <c r="A44" s="20" t="s">
        <v>59</v>
      </c>
      <c r="B44" s="96" t="s">
        <v>13</v>
      </c>
      <c r="C44" s="18"/>
      <c r="D44" s="42">
        <v>0</v>
      </c>
      <c r="E44" s="39">
        <v>1</v>
      </c>
      <c r="F44" s="150"/>
      <c r="G44" s="39">
        <v>1</v>
      </c>
      <c r="H44" s="150"/>
      <c r="I44" s="9">
        <v>0</v>
      </c>
      <c r="J44" s="150"/>
      <c r="K44" s="141">
        <v>0</v>
      </c>
      <c r="L44" s="150"/>
      <c r="M44" s="141">
        <v>0</v>
      </c>
      <c r="N44" s="150"/>
      <c r="O44" s="141">
        <v>0</v>
      </c>
      <c r="P44" s="150"/>
      <c r="Q44" s="9">
        <v>0</v>
      </c>
      <c r="R44" s="150"/>
      <c r="S44" s="141">
        <v>0</v>
      </c>
      <c r="T44" s="150"/>
      <c r="U44" s="141">
        <v>0</v>
      </c>
      <c r="V44" s="150"/>
      <c r="W44" s="141">
        <v>0</v>
      </c>
      <c r="X44" s="150"/>
      <c r="Y44" s="141">
        <v>0</v>
      </c>
      <c r="Z44" s="150"/>
      <c r="AA44" s="9"/>
      <c r="AB44" s="150"/>
      <c r="AC44" s="9"/>
      <c r="AD44" s="150"/>
    </row>
    <row r="45" spans="1:30" x14ac:dyDescent="0.3">
      <c r="A45" s="19">
        <v>22</v>
      </c>
      <c r="B45" s="95" t="s">
        <v>141</v>
      </c>
      <c r="C45" s="17"/>
      <c r="D45" s="41"/>
      <c r="E45" s="11">
        <v>18</v>
      </c>
      <c r="F45" s="165">
        <v>1</v>
      </c>
      <c r="G45" s="37" t="s">
        <v>12</v>
      </c>
      <c r="H45" s="149">
        <v>1</v>
      </c>
      <c r="I45" s="37" t="s">
        <v>12</v>
      </c>
      <c r="J45" s="149">
        <v>1</v>
      </c>
      <c r="K45" s="10">
        <v>18</v>
      </c>
      <c r="L45" s="149">
        <v>2</v>
      </c>
      <c r="M45" s="11">
        <v>16</v>
      </c>
      <c r="N45" s="149">
        <v>2</v>
      </c>
      <c r="O45" s="10">
        <v>23</v>
      </c>
      <c r="P45" s="149">
        <v>2</v>
      </c>
      <c r="Q45" s="37" t="s">
        <v>12</v>
      </c>
      <c r="R45" s="149">
        <v>2</v>
      </c>
      <c r="S45" s="37" t="s">
        <v>12</v>
      </c>
      <c r="T45" s="149">
        <v>2</v>
      </c>
      <c r="U45" s="11">
        <v>17</v>
      </c>
      <c r="V45" s="149">
        <v>2</v>
      </c>
      <c r="W45" s="10">
        <v>17</v>
      </c>
      <c r="X45" s="149">
        <v>2</v>
      </c>
      <c r="Y45" s="10">
        <v>11</v>
      </c>
      <c r="Z45" s="149">
        <v>2</v>
      </c>
      <c r="AA45" s="27"/>
      <c r="AB45" s="149"/>
      <c r="AC45" s="27"/>
      <c r="AD45" s="149"/>
    </row>
    <row r="46" spans="1:30" ht="19.5" thickBot="1" x14ac:dyDescent="0.35">
      <c r="A46" s="20">
        <v>1450</v>
      </c>
      <c r="B46" s="96" t="s">
        <v>50</v>
      </c>
      <c r="C46" s="18"/>
      <c r="D46" s="42">
        <v>0</v>
      </c>
      <c r="E46" s="9">
        <v>1</v>
      </c>
      <c r="F46" s="166"/>
      <c r="G46" s="141">
        <v>0</v>
      </c>
      <c r="H46" s="150"/>
      <c r="I46" s="141">
        <v>0</v>
      </c>
      <c r="J46" s="150"/>
      <c r="K46" s="9">
        <v>1</v>
      </c>
      <c r="L46" s="150"/>
      <c r="M46" s="9">
        <v>0</v>
      </c>
      <c r="N46" s="150"/>
      <c r="O46" s="9">
        <v>0</v>
      </c>
      <c r="P46" s="150"/>
      <c r="Q46" s="141">
        <v>0</v>
      </c>
      <c r="R46" s="150"/>
      <c r="S46" s="141">
        <v>0</v>
      </c>
      <c r="T46" s="150"/>
      <c r="U46" s="9">
        <v>0</v>
      </c>
      <c r="V46" s="150"/>
      <c r="W46" s="9">
        <v>0</v>
      </c>
      <c r="X46" s="150"/>
      <c r="Y46" s="9">
        <v>0</v>
      </c>
      <c r="Z46" s="150"/>
      <c r="AA46" s="9"/>
      <c r="AB46" s="150"/>
      <c r="AC46" s="9"/>
      <c r="AD46" s="150"/>
    </row>
    <row r="47" spans="1:30" x14ac:dyDescent="0.3">
      <c r="A47" s="19"/>
      <c r="B47" s="95"/>
      <c r="C47" s="17"/>
      <c r="D47" s="41"/>
      <c r="E47" s="138"/>
      <c r="F47" s="165"/>
      <c r="G47" s="10"/>
      <c r="H47" s="149"/>
      <c r="I47" s="10"/>
      <c r="J47" s="149"/>
      <c r="K47" s="11"/>
      <c r="L47" s="149"/>
      <c r="M47" s="11"/>
      <c r="N47" s="149"/>
      <c r="O47" s="10"/>
      <c r="P47" s="149"/>
      <c r="Q47" s="11"/>
      <c r="R47" s="149"/>
      <c r="S47" s="11"/>
      <c r="T47" s="149"/>
      <c r="U47" s="10"/>
      <c r="V47" s="149"/>
      <c r="W47" s="10"/>
      <c r="X47" s="149"/>
      <c r="Y47" s="11"/>
      <c r="Z47" s="149"/>
      <c r="AA47" s="10"/>
      <c r="AB47" s="149"/>
      <c r="AC47" s="11"/>
      <c r="AD47" s="149"/>
    </row>
    <row r="48" spans="1:30" ht="19.5" thickBot="1" x14ac:dyDescent="0.35">
      <c r="A48" s="20"/>
      <c r="B48" s="96"/>
      <c r="C48" s="18"/>
      <c r="D48" s="42"/>
      <c r="E48" s="39"/>
      <c r="F48" s="166"/>
      <c r="G48" s="9"/>
      <c r="H48" s="150"/>
      <c r="I48" s="9"/>
      <c r="J48" s="150"/>
      <c r="K48" s="9"/>
      <c r="L48" s="150"/>
      <c r="M48" s="9"/>
      <c r="N48" s="150"/>
      <c r="O48" s="9"/>
      <c r="P48" s="150"/>
      <c r="Q48" s="9"/>
      <c r="R48" s="150"/>
      <c r="S48" s="9"/>
      <c r="T48" s="150"/>
      <c r="U48" s="9"/>
      <c r="V48" s="150"/>
      <c r="W48" s="9"/>
      <c r="X48" s="150"/>
      <c r="Y48" s="9"/>
      <c r="Z48" s="150"/>
      <c r="AA48" s="9"/>
      <c r="AB48" s="150"/>
      <c r="AC48" s="9"/>
      <c r="AD48" s="150"/>
    </row>
    <row r="49" spans="1:30" x14ac:dyDescent="0.3">
      <c r="A49" s="19"/>
      <c r="B49" s="95"/>
      <c r="C49" s="17"/>
      <c r="D49" s="41"/>
      <c r="E49" s="138"/>
      <c r="F49" s="165"/>
      <c r="G49" s="40"/>
      <c r="H49" s="149"/>
      <c r="I49" s="11"/>
      <c r="J49" s="149"/>
      <c r="K49" s="11"/>
      <c r="L49" s="149"/>
      <c r="M49" s="10"/>
      <c r="N49" s="149"/>
      <c r="O49" s="11"/>
      <c r="P49" s="149"/>
      <c r="Q49" s="27"/>
      <c r="R49" s="149"/>
      <c r="S49" s="27"/>
      <c r="T49" s="149"/>
      <c r="U49" s="10"/>
      <c r="V49" s="149"/>
      <c r="W49" s="10"/>
      <c r="X49" s="149"/>
      <c r="Y49" s="11"/>
      <c r="Z49" s="149"/>
      <c r="AA49" s="27"/>
      <c r="AB49" s="149"/>
      <c r="AC49" s="27"/>
      <c r="AD49" s="149"/>
    </row>
    <row r="50" spans="1:30" ht="19.5" thickBot="1" x14ac:dyDescent="0.35">
      <c r="A50" s="20"/>
      <c r="B50" s="96"/>
      <c r="C50" s="18"/>
      <c r="D50" s="42"/>
      <c r="E50" s="39"/>
      <c r="F50" s="166"/>
      <c r="G50" s="9"/>
      <c r="H50" s="150"/>
      <c r="I50" s="9"/>
      <c r="J50" s="150"/>
      <c r="K50" s="9"/>
      <c r="L50" s="150"/>
      <c r="M50" s="9"/>
      <c r="N50" s="150"/>
      <c r="O50" s="9"/>
      <c r="P50" s="150"/>
      <c r="Q50" s="9"/>
      <c r="R50" s="150"/>
      <c r="S50" s="9"/>
      <c r="T50" s="150"/>
      <c r="U50" s="9"/>
      <c r="V50" s="150"/>
      <c r="W50" s="9"/>
      <c r="X50" s="150"/>
      <c r="Y50" s="9"/>
      <c r="Z50" s="150"/>
      <c r="AA50" s="9"/>
      <c r="AB50" s="150"/>
      <c r="AC50" s="9"/>
      <c r="AD50" s="150"/>
    </row>
    <row r="51" spans="1:30" x14ac:dyDescent="0.3">
      <c r="A51" s="29"/>
      <c r="B51" s="18"/>
      <c r="E51" s="30"/>
      <c r="F51" s="31"/>
      <c r="G51" s="30"/>
      <c r="H51" s="31"/>
      <c r="I51" s="30"/>
      <c r="J51" s="31"/>
      <c r="K51" s="32"/>
      <c r="L51" s="33"/>
      <c r="M51" s="32"/>
      <c r="N51" s="33"/>
      <c r="O51" s="32"/>
      <c r="P51" s="33"/>
      <c r="Q51" s="32"/>
      <c r="R51" s="33"/>
      <c r="S51" s="32"/>
      <c r="T51" s="33"/>
      <c r="U51" s="32"/>
      <c r="V51" s="33"/>
      <c r="W51" s="32"/>
      <c r="X51" s="33"/>
      <c r="Y51" s="32"/>
      <c r="Z51" s="33"/>
      <c r="AA51" s="32"/>
      <c r="AB51" s="33"/>
      <c r="AC51" s="32"/>
      <c r="AD51" s="33"/>
    </row>
    <row r="52" spans="1:30" x14ac:dyDescent="0.3">
      <c r="A52" s="21" t="s">
        <v>43</v>
      </c>
      <c r="E52" s="23"/>
      <c r="F52" s="26"/>
      <c r="G52" s="25"/>
      <c r="H52" s="25"/>
      <c r="I52" s="25"/>
      <c r="J52" s="25"/>
      <c r="K52" s="25"/>
      <c r="L52" s="25"/>
    </row>
    <row r="53" spans="1:30" x14ac:dyDescent="0.3">
      <c r="A53" s="22">
        <f>'Podle ELO'!A58</f>
        <v>1972.8</v>
      </c>
      <c r="E53" s="23"/>
      <c r="F53" s="24"/>
      <c r="G53" s="25"/>
      <c r="H53" s="25"/>
      <c r="I53" s="25"/>
      <c r="J53" s="25"/>
      <c r="K53" s="25"/>
      <c r="L53" s="25"/>
    </row>
    <row r="54" spans="1:30" x14ac:dyDescent="0.3">
      <c r="A54" s="3"/>
      <c r="E54" s="23"/>
      <c r="F54" s="26"/>
      <c r="G54" s="25"/>
      <c r="H54" s="25"/>
      <c r="I54" s="25"/>
      <c r="J54" s="25"/>
      <c r="K54" s="25"/>
      <c r="L54" s="25"/>
    </row>
    <row r="55" spans="1:30" x14ac:dyDescent="0.3">
      <c r="A55" s="50" t="s">
        <v>65</v>
      </c>
      <c r="B55" s="92"/>
      <c r="E55" s="25">
        <f>'Podle ELO'!E60</f>
        <v>3</v>
      </c>
      <c r="F55" s="25"/>
      <c r="G55" s="25">
        <f>'Podle ELO'!G60</f>
        <v>6</v>
      </c>
      <c r="H55" s="25"/>
      <c r="I55" s="25">
        <f>'Podle ELO'!I60</f>
        <v>6</v>
      </c>
      <c r="J55" s="25"/>
      <c r="K55" s="25">
        <f>'Podle ELO'!K60</f>
        <v>8</v>
      </c>
      <c r="L55" s="25"/>
      <c r="M55" s="25">
        <f>'Podle ELO'!M60</f>
        <v>6</v>
      </c>
      <c r="N55" s="25"/>
      <c r="O55" s="25">
        <f>'Podle ELO'!O60</f>
        <v>8</v>
      </c>
      <c r="Q55" s="25">
        <f>'Podle ELO'!Q60</f>
        <v>5</v>
      </c>
      <c r="R55" s="25"/>
      <c r="S55" s="25">
        <f>'Podle ELO'!S60</f>
        <v>5</v>
      </c>
      <c r="T55" s="25"/>
      <c r="U55" s="25">
        <f>'Podle ELO'!U60</f>
        <v>7</v>
      </c>
      <c r="V55" s="25"/>
      <c r="W55" s="25">
        <f>'Podle ELO'!W60</f>
        <v>6</v>
      </c>
      <c r="X55" s="25"/>
      <c r="Y55" s="25">
        <f>'Podle ELO'!Y60</f>
        <v>7</v>
      </c>
    </row>
    <row r="56" spans="1:30" s="123" customFormat="1" x14ac:dyDescent="0.3">
      <c r="A56" s="118" t="s">
        <v>159</v>
      </c>
      <c r="B56" s="119"/>
      <c r="C56" s="120"/>
      <c r="D56" s="121"/>
      <c r="E56" s="122">
        <f>'Podle ELO'!E61</f>
        <v>4</v>
      </c>
      <c r="F56" s="122"/>
      <c r="G56" s="122">
        <f>'Podle ELO'!G61</f>
        <v>1</v>
      </c>
      <c r="H56" s="122"/>
      <c r="I56" s="122">
        <f>'Podle ELO'!I61</f>
        <v>2</v>
      </c>
      <c r="J56" s="122"/>
      <c r="K56" s="122">
        <f>'Podle ELO'!K61</f>
        <v>1</v>
      </c>
      <c r="L56" s="122"/>
      <c r="M56" s="122">
        <f>'Podle ELO'!M61</f>
        <v>2</v>
      </c>
      <c r="N56" s="122"/>
      <c r="O56" s="122">
        <f>'Podle ELO'!O61</f>
        <v>0</v>
      </c>
      <c r="Q56" s="122">
        <f>'Podle ELO'!Q61</f>
        <v>0</v>
      </c>
      <c r="R56" s="122"/>
      <c r="S56" s="122">
        <f>'Podle ELO'!S61</f>
        <v>0</v>
      </c>
      <c r="T56" s="122"/>
      <c r="U56" s="122">
        <f>'Podle ELO'!U61</f>
        <v>1</v>
      </c>
      <c r="V56" s="122"/>
      <c r="W56" s="122">
        <f>'Podle ELO'!W61</f>
        <v>0</v>
      </c>
      <c r="X56" s="122"/>
      <c r="Y56" s="122">
        <f>'Podle ELO'!Y61</f>
        <v>0</v>
      </c>
    </row>
    <row r="57" spans="1:30" s="4" customFormat="1" x14ac:dyDescent="0.3">
      <c r="A57" s="113" t="s">
        <v>66</v>
      </c>
      <c r="B57" s="114"/>
      <c r="C57" s="17"/>
      <c r="D57" s="115"/>
      <c r="E57" s="116">
        <f>'Podle ELO'!E62</f>
        <v>7</v>
      </c>
      <c r="F57" s="116"/>
      <c r="G57" s="116">
        <f>'Podle ELO'!G62</f>
        <v>14</v>
      </c>
      <c r="H57" s="116"/>
      <c r="I57" s="116">
        <f>'Podle ELO'!I62</f>
        <v>22</v>
      </c>
      <c r="J57" s="116"/>
      <c r="K57" s="116">
        <f>'Podle ELO'!K62</f>
        <v>31</v>
      </c>
      <c r="L57" s="116"/>
      <c r="M57" s="116">
        <f>'Podle ELO'!M62</f>
        <v>39</v>
      </c>
      <c r="N57" s="116"/>
      <c r="O57" s="116">
        <f>'Podle ELO'!O62</f>
        <v>47</v>
      </c>
      <c r="Q57" s="116">
        <f>'Podle ELO'!Q62</f>
        <v>52</v>
      </c>
      <c r="R57" s="116"/>
      <c r="S57" s="116">
        <f>'Podle ELO'!S62</f>
        <v>57</v>
      </c>
      <c r="T57" s="116"/>
      <c r="U57" s="116">
        <f>'Podle ELO'!U62</f>
        <v>65</v>
      </c>
      <c r="V57" s="116"/>
      <c r="W57" s="116">
        <f>'Podle ELO'!W62</f>
        <v>71</v>
      </c>
      <c r="X57" s="116"/>
      <c r="Y57" s="116">
        <f>'Podle ELO'!Y62</f>
        <v>78</v>
      </c>
    </row>
    <row r="58" spans="1:30" x14ac:dyDescent="0.3">
      <c r="E58" s="25"/>
      <c r="F58" s="25"/>
      <c r="G58" s="25"/>
      <c r="H58" s="25"/>
      <c r="I58" s="25"/>
      <c r="J58" s="25"/>
      <c r="K58" s="25"/>
      <c r="L58" s="25"/>
    </row>
    <row r="59" spans="1:30" x14ac:dyDescent="0.3">
      <c r="E59" s="25"/>
      <c r="F59" s="25"/>
      <c r="G59" s="25"/>
      <c r="H59" s="25"/>
      <c r="I59" s="25"/>
      <c r="J59" s="25"/>
      <c r="K59" s="25"/>
      <c r="L59" s="25"/>
    </row>
    <row r="60" spans="1:30" x14ac:dyDescent="0.3">
      <c r="E60" s="25"/>
      <c r="F60" s="25"/>
      <c r="G60" s="25"/>
      <c r="H60" s="25"/>
      <c r="I60" s="25"/>
      <c r="J60" s="25"/>
      <c r="K60" s="25"/>
      <c r="L60" s="25"/>
    </row>
    <row r="61" spans="1:30" x14ac:dyDescent="0.3">
      <c r="E61" s="25"/>
      <c r="F61" s="25"/>
      <c r="G61" s="25"/>
      <c r="H61" s="25"/>
      <c r="I61" s="25"/>
      <c r="J61" s="25"/>
      <c r="K61" s="25"/>
      <c r="L61" s="25"/>
    </row>
  </sheetData>
  <mergeCells count="325">
    <mergeCell ref="F39:F40"/>
    <mergeCell ref="H39:H40"/>
    <mergeCell ref="J39:J40"/>
    <mergeCell ref="F41:F42"/>
    <mergeCell ref="H41:H42"/>
    <mergeCell ref="J41:J42"/>
    <mergeCell ref="L41:L42"/>
    <mergeCell ref="N41:N42"/>
    <mergeCell ref="F43:F44"/>
    <mergeCell ref="H43:H44"/>
    <mergeCell ref="J43:J44"/>
    <mergeCell ref="L43:L44"/>
    <mergeCell ref="N43:N44"/>
    <mergeCell ref="F45:F46"/>
    <mergeCell ref="H45:H46"/>
    <mergeCell ref="J45:J46"/>
    <mergeCell ref="L45:L46"/>
    <mergeCell ref="N45:N46"/>
    <mergeCell ref="F27:F28"/>
    <mergeCell ref="L27:L28"/>
    <mergeCell ref="N27:N28"/>
    <mergeCell ref="F31:F32"/>
    <mergeCell ref="F37:F38"/>
    <mergeCell ref="H37:H38"/>
    <mergeCell ref="J37:J38"/>
    <mergeCell ref="L37:L38"/>
    <mergeCell ref="N37:N38"/>
    <mergeCell ref="F29:F30"/>
    <mergeCell ref="H29:H30"/>
    <mergeCell ref="J29:J30"/>
    <mergeCell ref="L29:L30"/>
    <mergeCell ref="N29:N30"/>
    <mergeCell ref="F33:F34"/>
    <mergeCell ref="H33:H34"/>
    <mergeCell ref="J33:J34"/>
    <mergeCell ref="L33:L34"/>
    <mergeCell ref="N33:N34"/>
    <mergeCell ref="P45:P46"/>
    <mergeCell ref="R45:R46"/>
    <mergeCell ref="P49:P50"/>
    <mergeCell ref="P47:P48"/>
    <mergeCell ref="R43:R44"/>
    <mergeCell ref="T43:T44"/>
    <mergeCell ref="V43:V44"/>
    <mergeCell ref="T45:T46"/>
    <mergeCell ref="F21:F22"/>
    <mergeCell ref="H21:H22"/>
    <mergeCell ref="J21:J22"/>
    <mergeCell ref="L21:L22"/>
    <mergeCell ref="N21:N22"/>
    <mergeCell ref="F23:F24"/>
    <mergeCell ref="H23:H24"/>
    <mergeCell ref="J23:J24"/>
    <mergeCell ref="L23:L24"/>
    <mergeCell ref="N23:N24"/>
    <mergeCell ref="F25:F26"/>
    <mergeCell ref="H25:H26"/>
    <mergeCell ref="J25:J26"/>
    <mergeCell ref="L25:L26"/>
    <mergeCell ref="N25:N26"/>
    <mergeCell ref="F35:F36"/>
    <mergeCell ref="F49:F50"/>
    <mergeCell ref="H49:H50"/>
    <mergeCell ref="J49:J50"/>
    <mergeCell ref="L49:L50"/>
    <mergeCell ref="N49:N50"/>
    <mergeCell ref="X47:X48"/>
    <mergeCell ref="Z47:Z48"/>
    <mergeCell ref="R47:R48"/>
    <mergeCell ref="T47:T48"/>
    <mergeCell ref="R49:R50"/>
    <mergeCell ref="T49:T50"/>
    <mergeCell ref="V49:V50"/>
    <mergeCell ref="V47:V48"/>
    <mergeCell ref="F47:F48"/>
    <mergeCell ref="H47:H48"/>
    <mergeCell ref="J47:J48"/>
    <mergeCell ref="L47:L48"/>
    <mergeCell ref="N47:N48"/>
    <mergeCell ref="V31:V32"/>
    <mergeCell ref="H31:H32"/>
    <mergeCell ref="J31:J32"/>
    <mergeCell ref="L31:L32"/>
    <mergeCell ref="N31:N32"/>
    <mergeCell ref="V35:V36"/>
    <mergeCell ref="R35:R36"/>
    <mergeCell ref="T35:T36"/>
    <mergeCell ref="V39:V40"/>
    <mergeCell ref="P35:P36"/>
    <mergeCell ref="P41:P42"/>
    <mergeCell ref="R41:R42"/>
    <mergeCell ref="T41:T42"/>
    <mergeCell ref="V41:V42"/>
    <mergeCell ref="V33:V34"/>
    <mergeCell ref="L39:L40"/>
    <mergeCell ref="N39:N40"/>
    <mergeCell ref="P43:P44"/>
    <mergeCell ref="H35:H36"/>
    <mergeCell ref="J35:J36"/>
    <mergeCell ref="AB49:AB50"/>
    <mergeCell ref="AD49:AD50"/>
    <mergeCell ref="AD39:AD40"/>
    <mergeCell ref="R39:R40"/>
    <mergeCell ref="V45:V46"/>
    <mergeCell ref="R37:R38"/>
    <mergeCell ref="T37:T38"/>
    <mergeCell ref="V37:V38"/>
    <mergeCell ref="AB45:AB46"/>
    <mergeCell ref="AD45:AD46"/>
    <mergeCell ref="X49:X50"/>
    <mergeCell ref="Z49:Z50"/>
    <mergeCell ref="AB47:AB48"/>
    <mergeCell ref="AD47:AD48"/>
    <mergeCell ref="Z43:Z44"/>
    <mergeCell ref="AB43:AB44"/>
    <mergeCell ref="AD43:AD44"/>
    <mergeCell ref="X43:X44"/>
    <mergeCell ref="X45:X46"/>
    <mergeCell ref="Z45:Z46"/>
    <mergeCell ref="AB41:AB42"/>
    <mergeCell ref="AD41:AD42"/>
    <mergeCell ref="X41:X42"/>
    <mergeCell ref="Z41:Z42"/>
    <mergeCell ref="AD37:AD38"/>
    <mergeCell ref="P37:P38"/>
    <mergeCell ref="X37:X38"/>
    <mergeCell ref="Z37:Z38"/>
    <mergeCell ref="AB37:AB38"/>
    <mergeCell ref="X39:X40"/>
    <mergeCell ref="Z39:Z40"/>
    <mergeCell ref="AB39:AB40"/>
    <mergeCell ref="Z35:Z36"/>
    <mergeCell ref="X21:X22"/>
    <mergeCell ref="V23:V24"/>
    <mergeCell ref="AB29:AB30"/>
    <mergeCell ref="X15:X16"/>
    <mergeCell ref="Z15:Z16"/>
    <mergeCell ref="AB15:AB16"/>
    <mergeCell ref="X17:X18"/>
    <mergeCell ref="Z17:Z18"/>
    <mergeCell ref="AB17:AB18"/>
    <mergeCell ref="Z21:Z22"/>
    <mergeCell ref="AB21:AB22"/>
    <mergeCell ref="X23:X24"/>
    <mergeCell ref="V25:V26"/>
    <mergeCell ref="X25:X26"/>
    <mergeCell ref="Z25:Z26"/>
    <mergeCell ref="AB25:AB26"/>
    <mergeCell ref="V29:V30"/>
    <mergeCell ref="X29:X30"/>
    <mergeCell ref="Z29:Z30"/>
    <mergeCell ref="Z23:Z24"/>
    <mergeCell ref="AB23:AB24"/>
    <mergeCell ref="V19:V20"/>
    <mergeCell ref="X19:X20"/>
    <mergeCell ref="Z19:Z20"/>
    <mergeCell ref="J9:J10"/>
    <mergeCell ref="L9:L10"/>
    <mergeCell ref="N9:N10"/>
    <mergeCell ref="P9:P10"/>
    <mergeCell ref="AD15:AD16"/>
    <mergeCell ref="X11:X12"/>
    <mergeCell ref="V9:V10"/>
    <mergeCell ref="X9:X10"/>
    <mergeCell ref="AB13:AB14"/>
    <mergeCell ref="V15:V16"/>
    <mergeCell ref="T15:T16"/>
    <mergeCell ref="J11:J12"/>
    <mergeCell ref="J13:J14"/>
    <mergeCell ref="Z9:Z10"/>
    <mergeCell ref="Z13:Z14"/>
    <mergeCell ref="R23:R24"/>
    <mergeCell ref="T23:T24"/>
    <mergeCell ref="P23:P24"/>
    <mergeCell ref="T33:T34"/>
    <mergeCell ref="P39:P40"/>
    <mergeCell ref="T39:T40"/>
    <mergeCell ref="R29:R30"/>
    <mergeCell ref="T29:T30"/>
    <mergeCell ref="H19:H20"/>
    <mergeCell ref="J19:J20"/>
    <mergeCell ref="P33:P34"/>
    <mergeCell ref="R33:R34"/>
    <mergeCell ref="P21:P22"/>
    <mergeCell ref="R21:R22"/>
    <mergeCell ref="T21:T22"/>
    <mergeCell ref="H27:H28"/>
    <mergeCell ref="J27:J28"/>
    <mergeCell ref="P29:P30"/>
    <mergeCell ref="L35:L36"/>
    <mergeCell ref="N35:N36"/>
    <mergeCell ref="H17:H18"/>
    <mergeCell ref="J17:J18"/>
    <mergeCell ref="F13:F14"/>
    <mergeCell ref="F17:F18"/>
    <mergeCell ref="F19:F20"/>
    <mergeCell ref="H13:H14"/>
    <mergeCell ref="F15:F16"/>
    <mergeCell ref="H15:H16"/>
    <mergeCell ref="J15:J16"/>
    <mergeCell ref="E3:F3"/>
    <mergeCell ref="E4:F4"/>
    <mergeCell ref="F5:F6"/>
    <mergeCell ref="F7:F8"/>
    <mergeCell ref="F11:F12"/>
    <mergeCell ref="G3:H3"/>
    <mergeCell ref="G4:H4"/>
    <mergeCell ref="H5:H6"/>
    <mergeCell ref="H11:H12"/>
    <mergeCell ref="F9:F10"/>
    <mergeCell ref="H9:H10"/>
    <mergeCell ref="J5:J6"/>
    <mergeCell ref="I3:J3"/>
    <mergeCell ref="I4:J4"/>
    <mergeCell ref="H7:H8"/>
    <mergeCell ref="J7:J8"/>
    <mergeCell ref="K3:L3"/>
    <mergeCell ref="K4:L4"/>
    <mergeCell ref="L5:L6"/>
    <mergeCell ref="L7:L8"/>
    <mergeCell ref="P7:P8"/>
    <mergeCell ref="R7:R8"/>
    <mergeCell ref="T7:T8"/>
    <mergeCell ref="P5:P6"/>
    <mergeCell ref="N5:N6"/>
    <mergeCell ref="L11:L12"/>
    <mergeCell ref="L13:L14"/>
    <mergeCell ref="L19:L20"/>
    <mergeCell ref="Q3:R3"/>
    <mergeCell ref="S3:T3"/>
    <mergeCell ref="M4:N4"/>
    <mergeCell ref="O4:P4"/>
    <mergeCell ref="Q4:R4"/>
    <mergeCell ref="S4:T4"/>
    <mergeCell ref="M3:N3"/>
    <mergeCell ref="L15:L16"/>
    <mergeCell ref="L17:L18"/>
    <mergeCell ref="N11:N12"/>
    <mergeCell ref="P11:P12"/>
    <mergeCell ref="N13:N14"/>
    <mergeCell ref="N15:N16"/>
    <mergeCell ref="P15:P16"/>
    <mergeCell ref="R15:R16"/>
    <mergeCell ref="W4:X4"/>
    <mergeCell ref="Y4:Z4"/>
    <mergeCell ref="AA4:AB4"/>
    <mergeCell ref="U3:V3"/>
    <mergeCell ref="W3:X3"/>
    <mergeCell ref="N19:N20"/>
    <mergeCell ref="P19:P20"/>
    <mergeCell ref="R19:R20"/>
    <mergeCell ref="T19:T20"/>
    <mergeCell ref="R11:R12"/>
    <mergeCell ref="T11:T12"/>
    <mergeCell ref="N17:N18"/>
    <mergeCell ref="P17:P18"/>
    <mergeCell ref="R17:R18"/>
    <mergeCell ref="T17:T18"/>
    <mergeCell ref="R9:R10"/>
    <mergeCell ref="T9:T10"/>
    <mergeCell ref="P13:P14"/>
    <mergeCell ref="O3:P3"/>
    <mergeCell ref="R13:R14"/>
    <mergeCell ref="T13:T14"/>
    <mergeCell ref="R5:R6"/>
    <mergeCell ref="T5:T6"/>
    <mergeCell ref="N7:N8"/>
    <mergeCell ref="AC3:AD3"/>
    <mergeCell ref="AC4:AD4"/>
    <mergeCell ref="AD5:AD6"/>
    <mergeCell ref="AD7:AD8"/>
    <mergeCell ref="AD11:AD12"/>
    <mergeCell ref="AD13:AD14"/>
    <mergeCell ref="AD9:AD10"/>
    <mergeCell ref="V11:V12"/>
    <mergeCell ref="AB9:AB10"/>
    <mergeCell ref="Z11:Z12"/>
    <mergeCell ref="AB11:AB12"/>
    <mergeCell ref="V13:V14"/>
    <mergeCell ref="X13:X14"/>
    <mergeCell ref="Z5:Z6"/>
    <mergeCell ref="AB5:AB6"/>
    <mergeCell ref="V7:V8"/>
    <mergeCell ref="X7:X8"/>
    <mergeCell ref="Z7:Z8"/>
    <mergeCell ref="AB7:AB8"/>
    <mergeCell ref="V5:V6"/>
    <mergeCell ref="X5:X6"/>
    <mergeCell ref="Y3:Z3"/>
    <mergeCell ref="AA3:AB3"/>
    <mergeCell ref="U4:V4"/>
    <mergeCell ref="AB19:AB20"/>
    <mergeCell ref="V17:V18"/>
    <mergeCell ref="P25:P26"/>
    <mergeCell ref="AD17:AD18"/>
    <mergeCell ref="AD19:AD20"/>
    <mergeCell ref="AD21:AD22"/>
    <mergeCell ref="AD23:AD24"/>
    <mergeCell ref="V21:V22"/>
    <mergeCell ref="AB31:AB32"/>
    <mergeCell ref="P31:P32"/>
    <mergeCell ref="AD31:AD32"/>
    <mergeCell ref="R25:R26"/>
    <mergeCell ref="T25:T26"/>
    <mergeCell ref="R31:R32"/>
    <mergeCell ref="T31:T32"/>
    <mergeCell ref="AD27:AD28"/>
    <mergeCell ref="P27:P28"/>
    <mergeCell ref="R27:R28"/>
    <mergeCell ref="X27:X28"/>
    <mergeCell ref="Z27:Z28"/>
    <mergeCell ref="AB27:AB28"/>
    <mergeCell ref="T27:T28"/>
    <mergeCell ref="V27:V28"/>
    <mergeCell ref="AD25:AD26"/>
    <mergeCell ref="AB33:AB34"/>
    <mergeCell ref="AD33:AD34"/>
    <mergeCell ref="Z31:Z32"/>
    <mergeCell ref="X31:X32"/>
    <mergeCell ref="X33:X34"/>
    <mergeCell ref="Z33:Z34"/>
    <mergeCell ref="AD35:AD36"/>
    <mergeCell ref="AD29:AD30"/>
    <mergeCell ref="X35:X36"/>
    <mergeCell ref="AB35:AB36"/>
  </mergeCells>
  <pageMargins left="0.31496062992125984" right="0.31496062992125984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7"/>
  <sheetViews>
    <sheetView showGridLines="0" workbookViewId="0">
      <pane ySplit="5" topLeftCell="A38" activePane="bottomLeft" state="frozen"/>
      <selection pane="bottomLeft" activeCell="A46" sqref="A46:Z47"/>
    </sheetView>
  </sheetViews>
  <sheetFormatPr defaultColWidth="8.7109375" defaultRowHeight="18.75" x14ac:dyDescent="0.3"/>
  <cols>
    <col min="1" max="1" width="7.42578125" style="2" bestFit="1" customWidth="1"/>
    <col min="2" max="2" width="18.42578125" style="92" customWidth="1"/>
    <col min="3" max="3" width="1.5703125" style="14" customWidth="1"/>
    <col min="4" max="4" width="7.140625" style="43" bestFit="1" customWidth="1"/>
    <col min="5" max="5" width="4.85546875" style="2" customWidth="1"/>
    <col min="6" max="6" width="5.140625" style="2" customWidth="1"/>
    <col min="7" max="30" width="4.5703125" style="2" customWidth="1"/>
    <col min="31" max="16384" width="8.7109375" style="2"/>
  </cols>
  <sheetData>
    <row r="1" spans="1:30" x14ac:dyDescent="0.3">
      <c r="A1" s="1" t="s">
        <v>0</v>
      </c>
      <c r="O1" s="4" t="s">
        <v>174</v>
      </c>
    </row>
    <row r="3" spans="1:30" ht="19.5" thickBot="1" x14ac:dyDescent="0.35"/>
    <row r="4" spans="1:30" s="5" customFormat="1" x14ac:dyDescent="0.3">
      <c r="A4" s="6" t="s">
        <v>2</v>
      </c>
      <c r="B4" s="93" t="s">
        <v>4</v>
      </c>
      <c r="C4" s="15"/>
      <c r="D4" s="41" t="s">
        <v>41</v>
      </c>
      <c r="E4" s="161" t="s">
        <v>5</v>
      </c>
      <c r="F4" s="154"/>
      <c r="G4" s="153" t="s">
        <v>6</v>
      </c>
      <c r="H4" s="154"/>
      <c r="I4" s="153" t="s">
        <v>7</v>
      </c>
      <c r="J4" s="154"/>
      <c r="K4" s="153" t="s">
        <v>19</v>
      </c>
      <c r="L4" s="154"/>
      <c r="M4" s="153" t="s">
        <v>20</v>
      </c>
      <c r="N4" s="154"/>
      <c r="O4" s="153" t="s">
        <v>21</v>
      </c>
      <c r="P4" s="154"/>
      <c r="Q4" s="153" t="s">
        <v>22</v>
      </c>
      <c r="R4" s="154"/>
      <c r="S4" s="153" t="s">
        <v>23</v>
      </c>
      <c r="T4" s="154"/>
      <c r="U4" s="153" t="s">
        <v>24</v>
      </c>
      <c r="V4" s="154"/>
      <c r="W4" s="153" t="s">
        <v>25</v>
      </c>
      <c r="X4" s="154"/>
      <c r="Y4" s="153" t="s">
        <v>26</v>
      </c>
      <c r="Z4" s="154"/>
      <c r="AA4" s="153" t="s">
        <v>27</v>
      </c>
      <c r="AB4" s="154"/>
      <c r="AC4" s="153" t="s">
        <v>28</v>
      </c>
      <c r="AD4" s="154"/>
    </row>
    <row r="5" spans="1:30" s="5" customFormat="1" ht="19.5" thickBot="1" x14ac:dyDescent="0.35">
      <c r="A5" s="7" t="s">
        <v>3</v>
      </c>
      <c r="B5" s="94" t="s">
        <v>1</v>
      </c>
      <c r="C5" s="16"/>
      <c r="D5" s="42" t="s">
        <v>42</v>
      </c>
      <c r="E5" s="162" t="s">
        <v>29</v>
      </c>
      <c r="F5" s="156"/>
      <c r="G5" s="155" t="s">
        <v>30</v>
      </c>
      <c r="H5" s="156"/>
      <c r="I5" s="155" t="s">
        <v>44</v>
      </c>
      <c r="J5" s="156"/>
      <c r="K5" s="155" t="s">
        <v>31</v>
      </c>
      <c r="L5" s="156"/>
      <c r="M5" s="155" t="s">
        <v>32</v>
      </c>
      <c r="N5" s="156"/>
      <c r="O5" s="155" t="s">
        <v>33</v>
      </c>
      <c r="P5" s="156"/>
      <c r="Q5" s="155" t="s">
        <v>34</v>
      </c>
      <c r="R5" s="156"/>
      <c r="S5" s="155" t="s">
        <v>35</v>
      </c>
      <c r="T5" s="156"/>
      <c r="U5" s="155" t="s">
        <v>36</v>
      </c>
      <c r="V5" s="156"/>
      <c r="W5" s="155" t="s">
        <v>37</v>
      </c>
      <c r="X5" s="156"/>
      <c r="Y5" s="155" t="s">
        <v>38</v>
      </c>
      <c r="Z5" s="156"/>
      <c r="AA5" s="155" t="s">
        <v>39</v>
      </c>
      <c r="AB5" s="156"/>
      <c r="AC5" s="155" t="s">
        <v>40</v>
      </c>
      <c r="AD5" s="156"/>
    </row>
    <row r="6" spans="1:30" x14ac:dyDescent="0.3">
      <c r="A6" s="19">
        <v>1</v>
      </c>
      <c r="B6" s="95" t="s">
        <v>18</v>
      </c>
      <c r="C6" s="17"/>
      <c r="D6" s="41"/>
      <c r="E6" s="138"/>
      <c r="F6" s="149"/>
      <c r="G6" s="138"/>
      <c r="H6" s="149"/>
      <c r="I6" s="138"/>
      <c r="J6" s="149"/>
      <c r="K6" s="138"/>
      <c r="L6" s="149"/>
      <c r="M6" s="138"/>
      <c r="N6" s="149"/>
      <c r="O6" s="138"/>
      <c r="P6" s="149"/>
      <c r="Q6" s="27"/>
      <c r="R6" s="149"/>
      <c r="S6" s="27"/>
      <c r="T6" s="149"/>
      <c r="U6" s="10"/>
      <c r="V6" s="149"/>
      <c r="W6" s="10"/>
      <c r="X6" s="149"/>
      <c r="Y6" s="11"/>
      <c r="Z6" s="149"/>
      <c r="AA6" s="27"/>
      <c r="AB6" s="149"/>
      <c r="AC6" s="27"/>
      <c r="AD6" s="149"/>
    </row>
    <row r="7" spans="1:30" ht="19.5" thickBot="1" x14ac:dyDescent="0.35">
      <c r="A7" s="20">
        <v>2185</v>
      </c>
      <c r="B7" s="96" t="s">
        <v>14</v>
      </c>
      <c r="C7" s="18"/>
      <c r="D7" s="42">
        <v>2</v>
      </c>
      <c r="E7" s="39"/>
      <c r="F7" s="150"/>
      <c r="G7" s="39"/>
      <c r="H7" s="150"/>
      <c r="I7" s="39"/>
      <c r="J7" s="150"/>
      <c r="K7" s="39"/>
      <c r="L7" s="150"/>
      <c r="M7" s="39"/>
      <c r="N7" s="150"/>
      <c r="O7" s="39"/>
      <c r="P7" s="150"/>
      <c r="Q7" s="9"/>
      <c r="R7" s="150"/>
      <c r="S7" s="9"/>
      <c r="T7" s="150"/>
      <c r="U7" s="9"/>
      <c r="V7" s="150"/>
      <c r="W7" s="9"/>
      <c r="X7" s="150"/>
      <c r="Y7" s="9"/>
      <c r="Z7" s="150"/>
      <c r="AA7" s="9"/>
      <c r="AB7" s="150"/>
      <c r="AC7" s="9"/>
      <c r="AD7" s="150"/>
    </row>
    <row r="8" spans="1:30" ht="19.5" thickBot="1" x14ac:dyDescent="0.35">
      <c r="A8" s="19">
        <v>2</v>
      </c>
      <c r="B8" s="95" t="s">
        <v>45</v>
      </c>
      <c r="C8" s="17"/>
      <c r="D8" s="41"/>
      <c r="E8" s="37" t="s">
        <v>12</v>
      </c>
      <c r="F8" s="163">
        <v>2</v>
      </c>
      <c r="G8" s="10">
        <v>7</v>
      </c>
      <c r="H8" s="163">
        <v>3</v>
      </c>
      <c r="I8" s="10">
        <v>8</v>
      </c>
      <c r="J8" s="159">
        <v>4</v>
      </c>
      <c r="K8" s="11">
        <v>4</v>
      </c>
      <c r="L8" s="149">
        <v>4</v>
      </c>
      <c r="M8" s="37" t="s">
        <v>12</v>
      </c>
      <c r="N8" s="149">
        <v>4</v>
      </c>
      <c r="O8" s="37" t="s">
        <v>12</v>
      </c>
      <c r="P8" s="149">
        <v>4</v>
      </c>
      <c r="Q8" s="37" t="s">
        <v>12</v>
      </c>
      <c r="R8" s="149">
        <v>4</v>
      </c>
      <c r="S8" s="37" t="s">
        <v>12</v>
      </c>
      <c r="T8" s="149">
        <v>4</v>
      </c>
      <c r="U8" s="11">
        <v>7</v>
      </c>
      <c r="V8" s="149">
        <v>4.5</v>
      </c>
      <c r="W8" s="37" t="s">
        <v>12</v>
      </c>
      <c r="X8" s="149">
        <v>4.5</v>
      </c>
      <c r="Y8" s="37" t="s">
        <v>12</v>
      </c>
      <c r="Z8" s="149">
        <v>4.5</v>
      </c>
      <c r="AA8" s="10"/>
      <c r="AB8" s="149"/>
      <c r="AC8" s="10"/>
      <c r="AD8" s="149"/>
    </row>
    <row r="9" spans="1:30" ht="19.5" thickBot="1" x14ac:dyDescent="0.35">
      <c r="A9" s="20">
        <v>2164</v>
      </c>
      <c r="B9" s="96" t="s">
        <v>46</v>
      </c>
      <c r="C9" s="18"/>
      <c r="D9" s="42">
        <v>2</v>
      </c>
      <c r="E9" s="141">
        <v>0</v>
      </c>
      <c r="F9" s="164"/>
      <c r="G9" s="9">
        <v>1</v>
      </c>
      <c r="H9" s="164"/>
      <c r="I9" s="9">
        <v>1</v>
      </c>
      <c r="J9" s="160"/>
      <c r="K9" s="9">
        <v>0</v>
      </c>
      <c r="L9" s="150"/>
      <c r="M9" s="141">
        <v>0</v>
      </c>
      <c r="N9" s="150"/>
      <c r="O9" s="141">
        <v>0</v>
      </c>
      <c r="P9" s="150"/>
      <c r="Q9" s="141">
        <v>0</v>
      </c>
      <c r="R9" s="150"/>
      <c r="S9" s="141">
        <v>0</v>
      </c>
      <c r="T9" s="150"/>
      <c r="U9" s="28">
        <v>0.5</v>
      </c>
      <c r="V9" s="150"/>
      <c r="W9" s="141">
        <v>0</v>
      </c>
      <c r="X9" s="150"/>
      <c r="Y9" s="141">
        <v>0</v>
      </c>
      <c r="Z9" s="150"/>
      <c r="AA9" s="9"/>
      <c r="AB9" s="150"/>
      <c r="AC9" s="9"/>
      <c r="AD9" s="150"/>
    </row>
    <row r="10" spans="1:30" ht="19.5" thickBot="1" x14ac:dyDescent="0.35">
      <c r="A10" s="19">
        <v>3</v>
      </c>
      <c r="B10" s="95" t="s">
        <v>47</v>
      </c>
      <c r="C10" s="17"/>
      <c r="D10" s="41"/>
      <c r="E10" s="37" t="s">
        <v>12</v>
      </c>
      <c r="F10" s="163">
        <v>2</v>
      </c>
      <c r="G10" s="11">
        <v>4</v>
      </c>
      <c r="H10" s="157">
        <v>3</v>
      </c>
      <c r="I10" s="10">
        <v>6</v>
      </c>
      <c r="J10" s="157">
        <v>3.5</v>
      </c>
      <c r="K10" s="10">
        <v>23</v>
      </c>
      <c r="L10" s="159">
        <v>4</v>
      </c>
      <c r="M10" s="11">
        <v>6</v>
      </c>
      <c r="N10" s="157">
        <v>5</v>
      </c>
      <c r="O10" s="10">
        <v>15</v>
      </c>
      <c r="P10" s="157">
        <v>6</v>
      </c>
      <c r="Q10" s="37" t="s">
        <v>12</v>
      </c>
      <c r="R10" s="157">
        <v>6</v>
      </c>
      <c r="S10" s="37" t="s">
        <v>12</v>
      </c>
      <c r="T10" s="159">
        <v>6</v>
      </c>
      <c r="U10" s="11">
        <v>5</v>
      </c>
      <c r="V10" s="157">
        <v>6.5</v>
      </c>
      <c r="W10" s="11">
        <v>7</v>
      </c>
      <c r="X10" s="157">
        <v>7.5</v>
      </c>
      <c r="Y10" s="10">
        <v>7</v>
      </c>
      <c r="Z10" s="159">
        <v>7.5</v>
      </c>
      <c r="AA10" s="10"/>
      <c r="AB10" s="149"/>
      <c r="AC10" s="27"/>
      <c r="AD10" s="149"/>
    </row>
    <row r="11" spans="1:30" ht="19.5" thickBot="1" x14ac:dyDescent="0.35">
      <c r="A11" s="20">
        <v>2079</v>
      </c>
      <c r="B11" s="96" t="s">
        <v>48</v>
      </c>
      <c r="C11" s="18"/>
      <c r="D11" s="42">
        <v>2</v>
      </c>
      <c r="E11" s="141">
        <v>0</v>
      </c>
      <c r="F11" s="164"/>
      <c r="G11" s="9">
        <v>1</v>
      </c>
      <c r="H11" s="158"/>
      <c r="I11" s="9">
        <v>0.5</v>
      </c>
      <c r="J11" s="158"/>
      <c r="K11" s="9">
        <v>0.5</v>
      </c>
      <c r="L11" s="160"/>
      <c r="M11" s="28">
        <v>1</v>
      </c>
      <c r="N11" s="158"/>
      <c r="O11" s="9">
        <v>1</v>
      </c>
      <c r="P11" s="158"/>
      <c r="Q11" s="141">
        <v>0</v>
      </c>
      <c r="R11" s="158"/>
      <c r="S11" s="141">
        <v>0</v>
      </c>
      <c r="T11" s="160"/>
      <c r="U11" s="28">
        <v>0.5</v>
      </c>
      <c r="V11" s="158"/>
      <c r="W11" s="28">
        <v>1</v>
      </c>
      <c r="X11" s="158"/>
      <c r="Y11" s="9">
        <v>0</v>
      </c>
      <c r="Z11" s="160"/>
      <c r="AA11" s="9"/>
      <c r="AB11" s="150"/>
      <c r="AC11" s="9"/>
      <c r="AD11" s="150"/>
    </row>
    <row r="12" spans="1:30" x14ac:dyDescent="0.3">
      <c r="A12" s="19">
        <v>4</v>
      </c>
      <c r="B12" s="95" t="s">
        <v>49</v>
      </c>
      <c r="C12" s="17"/>
      <c r="D12" s="41"/>
      <c r="E12" s="38">
        <v>6</v>
      </c>
      <c r="F12" s="163">
        <v>2.5</v>
      </c>
      <c r="G12" s="10">
        <v>3</v>
      </c>
      <c r="H12" s="151">
        <v>2.5</v>
      </c>
      <c r="I12" s="11">
        <v>7</v>
      </c>
      <c r="J12" s="159">
        <v>3.5</v>
      </c>
      <c r="K12" s="10">
        <v>2</v>
      </c>
      <c r="L12" s="159">
        <v>4.5</v>
      </c>
      <c r="M12" s="37" t="s">
        <v>12</v>
      </c>
      <c r="N12" s="159">
        <v>4.5</v>
      </c>
      <c r="O12" s="37" t="s">
        <v>12</v>
      </c>
      <c r="P12" s="151">
        <v>4.5</v>
      </c>
      <c r="Q12" s="37" t="s">
        <v>12</v>
      </c>
      <c r="R12" s="151">
        <v>4.5</v>
      </c>
      <c r="S12" s="37" t="s">
        <v>12</v>
      </c>
      <c r="T12" s="149">
        <v>4.5</v>
      </c>
      <c r="U12" s="11">
        <v>8</v>
      </c>
      <c r="V12" s="151">
        <v>4.5</v>
      </c>
      <c r="W12" s="37" t="s">
        <v>12</v>
      </c>
      <c r="X12" s="149">
        <v>4.5</v>
      </c>
      <c r="Y12" s="37" t="s">
        <v>12</v>
      </c>
      <c r="Z12" s="149">
        <v>4.5</v>
      </c>
      <c r="AA12" s="27"/>
      <c r="AB12" s="149"/>
      <c r="AC12" s="11"/>
      <c r="AD12" s="149"/>
    </row>
    <row r="13" spans="1:30" ht="19.5" thickBot="1" x14ac:dyDescent="0.35">
      <c r="A13" s="20">
        <v>2040</v>
      </c>
      <c r="B13" s="96" t="s">
        <v>50</v>
      </c>
      <c r="C13" s="18"/>
      <c r="D13" s="42">
        <v>2</v>
      </c>
      <c r="E13" s="39">
        <v>0.5</v>
      </c>
      <c r="F13" s="164"/>
      <c r="G13" s="9">
        <v>0</v>
      </c>
      <c r="H13" s="152"/>
      <c r="I13" s="9">
        <v>1</v>
      </c>
      <c r="J13" s="160"/>
      <c r="K13" s="9">
        <v>1</v>
      </c>
      <c r="L13" s="160"/>
      <c r="M13" s="141">
        <v>0</v>
      </c>
      <c r="N13" s="160"/>
      <c r="O13" s="141">
        <v>0</v>
      </c>
      <c r="P13" s="152"/>
      <c r="Q13" s="141">
        <v>0</v>
      </c>
      <c r="R13" s="152"/>
      <c r="S13" s="141">
        <v>0</v>
      </c>
      <c r="T13" s="150"/>
      <c r="U13" s="9">
        <v>0</v>
      </c>
      <c r="V13" s="152"/>
      <c r="W13" s="141">
        <v>0</v>
      </c>
      <c r="X13" s="150"/>
      <c r="Y13" s="141">
        <v>0</v>
      </c>
      <c r="Z13" s="150"/>
      <c r="AA13" s="9"/>
      <c r="AB13" s="150"/>
      <c r="AC13" s="9"/>
      <c r="AD13" s="150"/>
    </row>
    <row r="14" spans="1:30" ht="19.5" thickBot="1" x14ac:dyDescent="0.35">
      <c r="A14" s="19">
        <v>5</v>
      </c>
      <c r="B14" s="95" t="s">
        <v>67</v>
      </c>
      <c r="C14" s="17"/>
      <c r="D14" s="41"/>
      <c r="E14" s="37" t="s">
        <v>12</v>
      </c>
      <c r="F14" s="163">
        <v>2</v>
      </c>
      <c r="G14" s="10">
        <v>6</v>
      </c>
      <c r="H14" s="151">
        <v>2</v>
      </c>
      <c r="I14" s="37" t="s">
        <v>12</v>
      </c>
      <c r="J14" s="151">
        <v>2</v>
      </c>
      <c r="K14" s="37" t="s">
        <v>12</v>
      </c>
      <c r="L14" s="149">
        <v>2</v>
      </c>
      <c r="M14" s="37" t="s">
        <v>12</v>
      </c>
      <c r="N14" s="149">
        <v>2</v>
      </c>
      <c r="O14" s="11">
        <v>8</v>
      </c>
      <c r="P14" s="149">
        <v>2.5</v>
      </c>
      <c r="Q14" s="10">
        <v>7</v>
      </c>
      <c r="R14" s="149">
        <v>2.5</v>
      </c>
      <c r="S14" s="37" t="s">
        <v>12</v>
      </c>
      <c r="T14" s="149">
        <v>2.5</v>
      </c>
      <c r="U14" s="11">
        <v>3</v>
      </c>
      <c r="V14" s="149">
        <v>3</v>
      </c>
      <c r="W14" s="37" t="s">
        <v>12</v>
      </c>
      <c r="X14" s="149">
        <v>3</v>
      </c>
      <c r="Y14" s="11">
        <v>21</v>
      </c>
      <c r="Z14" s="149">
        <v>4</v>
      </c>
      <c r="AA14" s="27"/>
      <c r="AB14" s="149"/>
      <c r="AC14" s="11"/>
      <c r="AD14" s="149"/>
    </row>
    <row r="15" spans="1:30" ht="19.5" thickBot="1" x14ac:dyDescent="0.35">
      <c r="A15" s="20">
        <v>2009</v>
      </c>
      <c r="B15" s="96" t="s">
        <v>9</v>
      </c>
      <c r="C15" s="18"/>
      <c r="D15" s="42">
        <v>2</v>
      </c>
      <c r="E15" s="141">
        <v>0</v>
      </c>
      <c r="F15" s="164"/>
      <c r="G15" s="9">
        <v>0</v>
      </c>
      <c r="H15" s="152"/>
      <c r="I15" s="141">
        <v>0</v>
      </c>
      <c r="J15" s="152"/>
      <c r="K15" s="141">
        <v>0</v>
      </c>
      <c r="L15" s="150"/>
      <c r="M15" s="141">
        <v>0</v>
      </c>
      <c r="N15" s="150"/>
      <c r="O15" s="9">
        <v>0.5</v>
      </c>
      <c r="P15" s="150"/>
      <c r="Q15" s="28">
        <v>0</v>
      </c>
      <c r="R15" s="150"/>
      <c r="S15" s="141">
        <v>0</v>
      </c>
      <c r="T15" s="150"/>
      <c r="U15" s="9">
        <v>0.5</v>
      </c>
      <c r="V15" s="150"/>
      <c r="W15" s="141">
        <v>0</v>
      </c>
      <c r="X15" s="150"/>
      <c r="Y15" s="9">
        <v>1</v>
      </c>
      <c r="Z15" s="150"/>
      <c r="AA15" s="28"/>
      <c r="AB15" s="150"/>
      <c r="AC15" s="9"/>
      <c r="AD15" s="150"/>
    </row>
    <row r="16" spans="1:30" x14ac:dyDescent="0.3">
      <c r="A16" s="19">
        <v>6</v>
      </c>
      <c r="B16" s="95" t="s">
        <v>51</v>
      </c>
      <c r="C16" s="17"/>
      <c r="D16" s="41"/>
      <c r="E16" s="40">
        <v>4</v>
      </c>
      <c r="F16" s="163">
        <v>2.5</v>
      </c>
      <c r="G16" s="11">
        <v>5</v>
      </c>
      <c r="H16" s="157">
        <v>3.5</v>
      </c>
      <c r="I16" s="11">
        <v>3</v>
      </c>
      <c r="J16" s="157">
        <v>4</v>
      </c>
      <c r="K16" s="10">
        <v>8</v>
      </c>
      <c r="L16" s="157">
        <v>5</v>
      </c>
      <c r="M16" s="10">
        <v>3</v>
      </c>
      <c r="N16" s="159">
        <v>5</v>
      </c>
      <c r="O16" s="11">
        <v>7</v>
      </c>
      <c r="P16" s="151">
        <v>5</v>
      </c>
      <c r="Q16" s="37" t="s">
        <v>12</v>
      </c>
      <c r="R16" s="151">
        <v>5</v>
      </c>
      <c r="S16" s="37" t="s">
        <v>12</v>
      </c>
      <c r="T16" s="149">
        <v>5</v>
      </c>
      <c r="U16" s="37" t="s">
        <v>12</v>
      </c>
      <c r="V16" s="151">
        <v>5</v>
      </c>
      <c r="W16" s="37" t="s">
        <v>12</v>
      </c>
      <c r="X16" s="149">
        <v>5</v>
      </c>
      <c r="Y16" s="37" t="s">
        <v>12</v>
      </c>
      <c r="Z16" s="149">
        <v>5</v>
      </c>
      <c r="AA16" s="11"/>
      <c r="AB16" s="149"/>
      <c r="AC16" s="27"/>
      <c r="AD16" s="149"/>
    </row>
    <row r="17" spans="1:30" ht="19.5" thickBot="1" x14ac:dyDescent="0.35">
      <c r="A17" s="20">
        <v>1999</v>
      </c>
      <c r="B17" s="96" t="s">
        <v>52</v>
      </c>
      <c r="C17" s="18"/>
      <c r="D17" s="42">
        <v>2</v>
      </c>
      <c r="E17" s="39">
        <v>0.5</v>
      </c>
      <c r="F17" s="164"/>
      <c r="G17" s="9">
        <v>1</v>
      </c>
      <c r="H17" s="158"/>
      <c r="I17" s="9">
        <v>0.5</v>
      </c>
      <c r="J17" s="158"/>
      <c r="K17" s="9">
        <v>1</v>
      </c>
      <c r="L17" s="158"/>
      <c r="M17" s="9">
        <v>0</v>
      </c>
      <c r="N17" s="160"/>
      <c r="O17" s="9">
        <v>0</v>
      </c>
      <c r="P17" s="152"/>
      <c r="Q17" s="141">
        <v>0</v>
      </c>
      <c r="R17" s="152"/>
      <c r="S17" s="141">
        <v>0</v>
      </c>
      <c r="T17" s="150"/>
      <c r="U17" s="141">
        <v>0</v>
      </c>
      <c r="V17" s="152"/>
      <c r="W17" s="141">
        <v>0</v>
      </c>
      <c r="X17" s="150"/>
      <c r="Y17" s="141">
        <v>0</v>
      </c>
      <c r="Z17" s="150"/>
      <c r="AA17" s="9"/>
      <c r="AB17" s="150"/>
      <c r="AC17" s="9"/>
      <c r="AD17" s="150"/>
    </row>
    <row r="18" spans="1:30" x14ac:dyDescent="0.3">
      <c r="A18" s="19">
        <v>7</v>
      </c>
      <c r="B18" s="95" t="s">
        <v>8</v>
      </c>
      <c r="C18" s="17"/>
      <c r="D18" s="41"/>
      <c r="E18" s="35">
        <v>8</v>
      </c>
      <c r="F18" s="157">
        <v>3</v>
      </c>
      <c r="G18" s="35">
        <v>2</v>
      </c>
      <c r="H18" s="157">
        <v>3</v>
      </c>
      <c r="I18" s="10">
        <v>4</v>
      </c>
      <c r="J18" s="159">
        <v>3</v>
      </c>
      <c r="K18" s="35">
        <v>9</v>
      </c>
      <c r="L18" s="151">
        <v>4</v>
      </c>
      <c r="M18" s="10">
        <v>8</v>
      </c>
      <c r="N18" s="151">
        <v>4.5</v>
      </c>
      <c r="O18" s="10">
        <v>6</v>
      </c>
      <c r="P18" s="159">
        <v>5.5</v>
      </c>
      <c r="Q18" s="11">
        <v>5</v>
      </c>
      <c r="R18" s="157">
        <v>6.5</v>
      </c>
      <c r="S18" s="11">
        <v>10</v>
      </c>
      <c r="T18" s="157">
        <v>7.5</v>
      </c>
      <c r="U18" s="10">
        <v>2</v>
      </c>
      <c r="V18" s="157">
        <v>8</v>
      </c>
      <c r="W18" s="10">
        <v>3</v>
      </c>
      <c r="X18" s="151">
        <v>8</v>
      </c>
      <c r="Y18" s="11">
        <v>3</v>
      </c>
      <c r="Z18" s="157">
        <v>9</v>
      </c>
      <c r="AA18" s="10"/>
      <c r="AB18" s="149"/>
      <c r="AC18" s="11"/>
      <c r="AD18" s="149"/>
    </row>
    <row r="19" spans="1:30" ht="19.5" thickBot="1" x14ac:dyDescent="0.35">
      <c r="A19" s="20">
        <v>1994</v>
      </c>
      <c r="B19" s="96" t="s">
        <v>9</v>
      </c>
      <c r="C19" s="18"/>
      <c r="D19" s="42">
        <v>2</v>
      </c>
      <c r="E19" s="36">
        <v>1</v>
      </c>
      <c r="F19" s="158"/>
      <c r="G19" s="36">
        <v>0</v>
      </c>
      <c r="H19" s="158"/>
      <c r="I19" s="9">
        <v>0</v>
      </c>
      <c r="J19" s="160"/>
      <c r="K19" s="36">
        <v>1</v>
      </c>
      <c r="L19" s="152"/>
      <c r="M19" s="9">
        <v>0.5</v>
      </c>
      <c r="N19" s="152"/>
      <c r="O19" s="9">
        <v>1</v>
      </c>
      <c r="P19" s="160"/>
      <c r="Q19" s="9">
        <v>1</v>
      </c>
      <c r="R19" s="158"/>
      <c r="S19" s="9">
        <v>1</v>
      </c>
      <c r="T19" s="158"/>
      <c r="U19" s="9">
        <v>0.5</v>
      </c>
      <c r="V19" s="158"/>
      <c r="W19" s="9">
        <v>0</v>
      </c>
      <c r="X19" s="152"/>
      <c r="Y19" s="9">
        <v>1</v>
      </c>
      <c r="Z19" s="158"/>
      <c r="AA19" s="9"/>
      <c r="AB19" s="150"/>
      <c r="AC19" s="9"/>
      <c r="AD19" s="150"/>
    </row>
    <row r="20" spans="1:30" x14ac:dyDescent="0.3">
      <c r="A20" s="19">
        <v>8</v>
      </c>
      <c r="B20" s="95" t="s">
        <v>53</v>
      </c>
      <c r="C20" s="17"/>
      <c r="D20" s="41"/>
      <c r="E20" s="10">
        <v>7</v>
      </c>
      <c r="F20" s="165">
        <v>2</v>
      </c>
      <c r="G20" s="10">
        <v>12</v>
      </c>
      <c r="H20" s="151">
        <v>3</v>
      </c>
      <c r="I20" s="11">
        <v>2</v>
      </c>
      <c r="J20" s="151">
        <v>3</v>
      </c>
      <c r="K20" s="11">
        <v>6</v>
      </c>
      <c r="L20" s="151">
        <v>3</v>
      </c>
      <c r="M20" s="11">
        <v>7</v>
      </c>
      <c r="N20" s="151">
        <v>3.5</v>
      </c>
      <c r="O20" s="10">
        <v>5</v>
      </c>
      <c r="P20" s="151">
        <v>4</v>
      </c>
      <c r="Q20" s="11">
        <v>14</v>
      </c>
      <c r="R20" s="159">
        <v>5</v>
      </c>
      <c r="S20" s="37" t="s">
        <v>12</v>
      </c>
      <c r="T20" s="151">
        <v>5</v>
      </c>
      <c r="U20" s="10">
        <v>4</v>
      </c>
      <c r="V20" s="159">
        <v>6</v>
      </c>
      <c r="W20" s="11">
        <v>12</v>
      </c>
      <c r="X20" s="159">
        <v>7</v>
      </c>
      <c r="Y20" s="37" t="s">
        <v>12</v>
      </c>
      <c r="Z20" s="151">
        <v>7</v>
      </c>
      <c r="AA20" s="11"/>
      <c r="AB20" s="149"/>
      <c r="AC20" s="10"/>
      <c r="AD20" s="149"/>
    </row>
    <row r="21" spans="1:30" ht="19.5" thickBot="1" x14ac:dyDescent="0.35">
      <c r="A21" s="34">
        <v>1983</v>
      </c>
      <c r="B21" s="96" t="s">
        <v>54</v>
      </c>
      <c r="C21" s="18"/>
      <c r="D21" s="42">
        <v>2</v>
      </c>
      <c r="E21" s="9">
        <v>1</v>
      </c>
      <c r="F21" s="166"/>
      <c r="G21" s="9">
        <v>1</v>
      </c>
      <c r="H21" s="152"/>
      <c r="I21" s="9">
        <v>0</v>
      </c>
      <c r="J21" s="152"/>
      <c r="K21" s="9">
        <v>0</v>
      </c>
      <c r="L21" s="152"/>
      <c r="M21" s="9">
        <v>0.5</v>
      </c>
      <c r="N21" s="152"/>
      <c r="O21" s="9">
        <v>0.5</v>
      </c>
      <c r="P21" s="152"/>
      <c r="Q21" s="9">
        <v>1</v>
      </c>
      <c r="R21" s="160"/>
      <c r="S21" s="141">
        <v>0</v>
      </c>
      <c r="T21" s="152"/>
      <c r="U21" s="9">
        <v>1</v>
      </c>
      <c r="V21" s="160"/>
      <c r="W21" s="9">
        <v>1</v>
      </c>
      <c r="X21" s="160"/>
      <c r="Y21" s="141">
        <v>0</v>
      </c>
      <c r="Z21" s="152"/>
      <c r="AA21" s="9"/>
      <c r="AB21" s="150"/>
      <c r="AC21" s="9"/>
      <c r="AD21" s="150"/>
    </row>
    <row r="22" spans="1:30" s="14" customFormat="1" ht="19.5" thickBot="1" x14ac:dyDescent="0.35">
      <c r="A22" s="99"/>
      <c r="B22" s="97"/>
      <c r="C22" s="18"/>
      <c r="D22" s="98"/>
      <c r="E22" s="32"/>
      <c r="F22" s="33"/>
      <c r="G22" s="32"/>
      <c r="H22" s="33"/>
      <c r="I22" s="32"/>
      <c r="J22" s="33"/>
      <c r="K22" s="32"/>
      <c r="L22" s="33"/>
      <c r="M22" s="32"/>
      <c r="N22" s="33"/>
      <c r="O22" s="32"/>
      <c r="P22" s="33"/>
      <c r="Q22" s="32"/>
      <c r="R22" s="33"/>
      <c r="S22" s="32"/>
      <c r="T22" s="33"/>
      <c r="U22" s="32"/>
      <c r="V22" s="33"/>
      <c r="W22" s="32"/>
      <c r="X22" s="33"/>
      <c r="Y22" s="32"/>
      <c r="Z22" s="33"/>
      <c r="AA22" s="32"/>
      <c r="AB22" s="33"/>
      <c r="AC22" s="32"/>
      <c r="AD22" s="33"/>
    </row>
    <row r="23" spans="1:30" x14ac:dyDescent="0.3">
      <c r="A23" s="19">
        <v>9</v>
      </c>
      <c r="B23" s="95" t="s">
        <v>57</v>
      </c>
      <c r="C23" s="48"/>
      <c r="D23" s="45"/>
      <c r="E23" s="37" t="s">
        <v>12</v>
      </c>
      <c r="F23" s="149">
        <v>1</v>
      </c>
      <c r="G23" s="35">
        <v>10</v>
      </c>
      <c r="H23" s="149">
        <v>2</v>
      </c>
      <c r="I23" s="37" t="s">
        <v>12</v>
      </c>
      <c r="J23" s="149">
        <v>2</v>
      </c>
      <c r="K23" s="40">
        <v>7</v>
      </c>
      <c r="L23" s="149">
        <v>2</v>
      </c>
      <c r="M23" s="37" t="s">
        <v>12</v>
      </c>
      <c r="N23" s="149">
        <v>2</v>
      </c>
      <c r="O23" s="37" t="s">
        <v>12</v>
      </c>
      <c r="P23" s="149">
        <v>2</v>
      </c>
      <c r="Q23" s="37" t="s">
        <v>12</v>
      </c>
      <c r="R23" s="149">
        <v>2</v>
      </c>
      <c r="S23" s="37" t="s">
        <v>12</v>
      </c>
      <c r="T23" s="149">
        <v>2</v>
      </c>
      <c r="U23" s="37" t="s">
        <v>12</v>
      </c>
      <c r="V23" s="149">
        <v>2</v>
      </c>
      <c r="W23" s="37" t="s">
        <v>12</v>
      </c>
      <c r="X23" s="149">
        <v>2</v>
      </c>
      <c r="Y23" s="37" t="s">
        <v>12</v>
      </c>
      <c r="Z23" s="149">
        <v>2</v>
      </c>
      <c r="AA23" s="11"/>
      <c r="AB23" s="149"/>
      <c r="AC23" s="10"/>
      <c r="AD23" s="149"/>
    </row>
    <row r="24" spans="1:30" ht="19.5" thickBot="1" x14ac:dyDescent="0.35">
      <c r="A24" s="20">
        <v>1918</v>
      </c>
      <c r="B24" s="96" t="s">
        <v>58</v>
      </c>
      <c r="C24" s="48"/>
      <c r="D24" s="47">
        <v>1</v>
      </c>
      <c r="E24" s="141">
        <v>0</v>
      </c>
      <c r="F24" s="150"/>
      <c r="G24" s="39">
        <v>1</v>
      </c>
      <c r="H24" s="150"/>
      <c r="I24" s="141">
        <v>0</v>
      </c>
      <c r="J24" s="150"/>
      <c r="K24" s="39">
        <v>0</v>
      </c>
      <c r="L24" s="150"/>
      <c r="M24" s="141">
        <v>0</v>
      </c>
      <c r="N24" s="150"/>
      <c r="O24" s="141">
        <v>0</v>
      </c>
      <c r="P24" s="150"/>
      <c r="Q24" s="141">
        <v>0</v>
      </c>
      <c r="R24" s="150"/>
      <c r="S24" s="141">
        <v>0</v>
      </c>
      <c r="T24" s="150"/>
      <c r="U24" s="141">
        <v>0</v>
      </c>
      <c r="V24" s="150"/>
      <c r="W24" s="141">
        <v>0</v>
      </c>
      <c r="X24" s="150"/>
      <c r="Y24" s="141">
        <v>0</v>
      </c>
      <c r="Z24" s="150"/>
      <c r="AA24" s="9"/>
      <c r="AB24" s="150"/>
      <c r="AC24" s="9"/>
      <c r="AD24" s="150"/>
    </row>
    <row r="25" spans="1:30" x14ac:dyDescent="0.3">
      <c r="A25" s="19">
        <v>10</v>
      </c>
      <c r="B25" s="95" t="s">
        <v>68</v>
      </c>
      <c r="C25" s="44"/>
      <c r="D25" s="45"/>
      <c r="E25" s="37" t="s">
        <v>12</v>
      </c>
      <c r="F25" s="165">
        <v>1</v>
      </c>
      <c r="G25" s="88">
        <v>9</v>
      </c>
      <c r="H25" s="149">
        <v>1</v>
      </c>
      <c r="I25" s="110">
        <v>11</v>
      </c>
      <c r="J25" s="149">
        <v>2</v>
      </c>
      <c r="K25" s="35">
        <v>14</v>
      </c>
      <c r="L25" s="149">
        <v>3</v>
      </c>
      <c r="M25" s="37" t="s">
        <v>12</v>
      </c>
      <c r="N25" s="149">
        <v>3</v>
      </c>
      <c r="O25" s="11">
        <v>11</v>
      </c>
      <c r="P25" s="151">
        <v>4</v>
      </c>
      <c r="Q25" s="37" t="s">
        <v>12</v>
      </c>
      <c r="R25" s="151">
        <v>4</v>
      </c>
      <c r="S25" s="10">
        <v>7</v>
      </c>
      <c r="T25" s="149">
        <v>4</v>
      </c>
      <c r="U25" s="37" t="s">
        <v>12</v>
      </c>
      <c r="V25" s="151">
        <v>4</v>
      </c>
      <c r="W25" s="11">
        <v>18</v>
      </c>
      <c r="X25" s="149">
        <v>5</v>
      </c>
      <c r="Y25" s="10">
        <v>14</v>
      </c>
      <c r="Z25" s="149">
        <v>6</v>
      </c>
      <c r="AA25" s="11"/>
      <c r="AB25" s="149"/>
      <c r="AC25" s="27"/>
      <c r="AD25" s="149"/>
    </row>
    <row r="26" spans="1:30" ht="19.5" thickBot="1" x14ac:dyDescent="0.35">
      <c r="A26" s="20">
        <v>1788</v>
      </c>
      <c r="B26" s="96" t="s">
        <v>13</v>
      </c>
      <c r="C26" s="46"/>
      <c r="D26" s="47">
        <v>1</v>
      </c>
      <c r="E26" s="141">
        <v>0</v>
      </c>
      <c r="F26" s="166"/>
      <c r="G26" s="39">
        <v>0</v>
      </c>
      <c r="H26" s="150"/>
      <c r="I26" s="39">
        <v>1</v>
      </c>
      <c r="J26" s="150"/>
      <c r="K26" s="9">
        <v>1</v>
      </c>
      <c r="L26" s="150"/>
      <c r="M26" s="141">
        <v>0</v>
      </c>
      <c r="N26" s="150"/>
      <c r="O26" s="9">
        <v>1</v>
      </c>
      <c r="P26" s="152"/>
      <c r="Q26" s="141">
        <v>0</v>
      </c>
      <c r="R26" s="152"/>
      <c r="S26" s="9">
        <v>0</v>
      </c>
      <c r="T26" s="150"/>
      <c r="U26" s="141">
        <v>0</v>
      </c>
      <c r="V26" s="152"/>
      <c r="W26" s="9">
        <v>1</v>
      </c>
      <c r="X26" s="150"/>
      <c r="Y26" s="9">
        <v>1</v>
      </c>
      <c r="Z26" s="150"/>
      <c r="AA26" s="9"/>
      <c r="AB26" s="150"/>
      <c r="AC26" s="9"/>
      <c r="AD26" s="150"/>
    </row>
    <row r="27" spans="1:30" x14ac:dyDescent="0.3">
      <c r="A27" s="19">
        <v>11</v>
      </c>
      <c r="B27" s="95" t="s">
        <v>10</v>
      </c>
      <c r="C27" s="44"/>
      <c r="D27" s="45"/>
      <c r="E27" s="37" t="s">
        <v>12</v>
      </c>
      <c r="F27" s="165">
        <v>1</v>
      </c>
      <c r="G27" s="37" t="s">
        <v>12</v>
      </c>
      <c r="H27" s="149">
        <v>1</v>
      </c>
      <c r="I27" s="111">
        <v>10</v>
      </c>
      <c r="J27" s="149">
        <v>1</v>
      </c>
      <c r="K27" s="35">
        <v>21</v>
      </c>
      <c r="L27" s="149">
        <v>2</v>
      </c>
      <c r="M27" s="37" t="s">
        <v>12</v>
      </c>
      <c r="N27" s="149">
        <v>2</v>
      </c>
      <c r="O27" s="10">
        <v>10</v>
      </c>
      <c r="P27" s="149">
        <v>2</v>
      </c>
      <c r="Q27" s="37" t="s">
        <v>12</v>
      </c>
      <c r="R27" s="149">
        <v>2</v>
      </c>
      <c r="S27" s="37" t="s">
        <v>12</v>
      </c>
      <c r="T27" s="149">
        <v>2</v>
      </c>
      <c r="U27" s="10">
        <v>18</v>
      </c>
      <c r="V27" s="149">
        <v>3</v>
      </c>
      <c r="W27" s="37" t="s">
        <v>12</v>
      </c>
      <c r="X27" s="149">
        <v>3</v>
      </c>
      <c r="Y27" s="11">
        <v>22</v>
      </c>
      <c r="Z27" s="149">
        <v>4</v>
      </c>
      <c r="AA27" s="11"/>
      <c r="AB27" s="149"/>
      <c r="AC27" s="10"/>
      <c r="AD27" s="149"/>
    </row>
    <row r="28" spans="1:30" ht="19.5" thickBot="1" x14ac:dyDescent="0.35">
      <c r="A28" s="20">
        <v>1754</v>
      </c>
      <c r="B28" s="96" t="s">
        <v>11</v>
      </c>
      <c r="C28" s="46"/>
      <c r="D28" s="47">
        <v>1</v>
      </c>
      <c r="E28" s="141">
        <v>0</v>
      </c>
      <c r="F28" s="166"/>
      <c r="G28" s="141">
        <v>0</v>
      </c>
      <c r="H28" s="150"/>
      <c r="I28" s="9">
        <v>0</v>
      </c>
      <c r="J28" s="150"/>
      <c r="K28" s="9">
        <v>1</v>
      </c>
      <c r="L28" s="150"/>
      <c r="M28" s="141">
        <v>0</v>
      </c>
      <c r="N28" s="150"/>
      <c r="O28" s="9">
        <v>0</v>
      </c>
      <c r="P28" s="150"/>
      <c r="Q28" s="141">
        <v>0</v>
      </c>
      <c r="R28" s="150"/>
      <c r="S28" s="141">
        <v>0</v>
      </c>
      <c r="T28" s="150"/>
      <c r="U28" s="9">
        <v>1</v>
      </c>
      <c r="V28" s="150"/>
      <c r="W28" s="141">
        <v>0</v>
      </c>
      <c r="X28" s="150"/>
      <c r="Y28" s="9">
        <v>1</v>
      </c>
      <c r="Z28" s="150"/>
      <c r="AA28" s="9"/>
      <c r="AB28" s="150"/>
      <c r="AC28" s="9"/>
      <c r="AD28" s="150"/>
    </row>
    <row r="29" spans="1:30" x14ac:dyDescent="0.3">
      <c r="A29" s="19">
        <v>12</v>
      </c>
      <c r="B29" s="95" t="s">
        <v>63</v>
      </c>
      <c r="C29" s="44"/>
      <c r="D29" s="45"/>
      <c r="E29" s="110">
        <v>17</v>
      </c>
      <c r="F29" s="165">
        <v>1.5</v>
      </c>
      <c r="G29" s="35">
        <v>8</v>
      </c>
      <c r="H29" s="149">
        <v>1.5</v>
      </c>
      <c r="I29" s="38">
        <v>17</v>
      </c>
      <c r="J29" s="149">
        <v>2.5</v>
      </c>
      <c r="K29" s="11">
        <v>15</v>
      </c>
      <c r="L29" s="149">
        <v>3</v>
      </c>
      <c r="M29" s="10">
        <v>18</v>
      </c>
      <c r="N29" s="149">
        <v>3</v>
      </c>
      <c r="O29" s="112" t="s">
        <v>144</v>
      </c>
      <c r="P29" s="149">
        <v>4</v>
      </c>
      <c r="Q29" s="11">
        <v>19</v>
      </c>
      <c r="R29" s="149">
        <v>4.5</v>
      </c>
      <c r="S29" s="10">
        <v>15</v>
      </c>
      <c r="T29" s="149">
        <v>4.5</v>
      </c>
      <c r="U29" s="11">
        <v>16</v>
      </c>
      <c r="V29" s="151">
        <v>5.5</v>
      </c>
      <c r="W29" s="10">
        <v>8</v>
      </c>
      <c r="X29" s="149">
        <v>5.5</v>
      </c>
      <c r="Y29" s="10">
        <v>16</v>
      </c>
      <c r="Z29" s="149">
        <v>6</v>
      </c>
      <c r="AA29" s="27"/>
      <c r="AB29" s="149"/>
      <c r="AC29" s="11"/>
      <c r="AD29" s="149"/>
    </row>
    <row r="30" spans="1:30" ht="19.5" thickBot="1" x14ac:dyDescent="0.35">
      <c r="A30" s="20">
        <v>1721</v>
      </c>
      <c r="B30" s="96" t="s">
        <v>64</v>
      </c>
      <c r="C30" s="46"/>
      <c r="D30" s="47">
        <v>1</v>
      </c>
      <c r="E30" s="9">
        <v>0.5</v>
      </c>
      <c r="F30" s="166"/>
      <c r="G30" s="39">
        <v>0</v>
      </c>
      <c r="H30" s="150"/>
      <c r="I30" s="9">
        <v>1</v>
      </c>
      <c r="J30" s="150"/>
      <c r="K30" s="9">
        <v>0.5</v>
      </c>
      <c r="L30" s="150"/>
      <c r="M30" s="9">
        <v>0</v>
      </c>
      <c r="N30" s="150"/>
      <c r="O30" s="49">
        <v>1</v>
      </c>
      <c r="P30" s="150"/>
      <c r="Q30" s="9">
        <v>0.5</v>
      </c>
      <c r="R30" s="150"/>
      <c r="S30" s="9">
        <v>0</v>
      </c>
      <c r="T30" s="150"/>
      <c r="U30" s="9">
        <v>1</v>
      </c>
      <c r="V30" s="152"/>
      <c r="W30" s="9">
        <v>0</v>
      </c>
      <c r="X30" s="150"/>
      <c r="Y30" s="9">
        <v>0.5</v>
      </c>
      <c r="Z30" s="150"/>
      <c r="AA30" s="9"/>
      <c r="AB30" s="150"/>
      <c r="AC30" s="9"/>
      <c r="AD30" s="150"/>
    </row>
    <row r="31" spans="1:30" x14ac:dyDescent="0.3">
      <c r="A31" s="19">
        <v>21</v>
      </c>
      <c r="B31" s="95" t="s">
        <v>142</v>
      </c>
      <c r="C31" s="17"/>
      <c r="D31" s="41"/>
      <c r="E31" s="37" t="s">
        <v>12</v>
      </c>
      <c r="F31" s="165">
        <v>1</v>
      </c>
      <c r="G31" s="37" t="s">
        <v>12</v>
      </c>
      <c r="H31" s="149">
        <v>1</v>
      </c>
      <c r="I31" s="37" t="s">
        <v>12</v>
      </c>
      <c r="J31" s="149">
        <v>1</v>
      </c>
      <c r="K31" s="10">
        <v>11</v>
      </c>
      <c r="L31" s="149">
        <v>1</v>
      </c>
      <c r="M31" s="11">
        <v>15</v>
      </c>
      <c r="N31" s="149">
        <v>1</v>
      </c>
      <c r="O31" s="10">
        <v>17</v>
      </c>
      <c r="P31" s="149">
        <v>2</v>
      </c>
      <c r="Q31" s="37" t="s">
        <v>12</v>
      </c>
      <c r="R31" s="149">
        <v>2</v>
      </c>
      <c r="S31" s="11">
        <v>18</v>
      </c>
      <c r="T31" s="149">
        <v>3</v>
      </c>
      <c r="U31" s="10">
        <v>19</v>
      </c>
      <c r="V31" s="151">
        <v>4</v>
      </c>
      <c r="W31" s="10">
        <v>15</v>
      </c>
      <c r="X31" s="149">
        <v>4</v>
      </c>
      <c r="Y31" s="11">
        <v>5</v>
      </c>
      <c r="Z31" s="149">
        <v>4</v>
      </c>
      <c r="AA31" s="27"/>
      <c r="AB31" s="149"/>
      <c r="AC31" s="27"/>
      <c r="AD31" s="149"/>
    </row>
    <row r="32" spans="1:30" ht="19.5" thickBot="1" x14ac:dyDescent="0.35">
      <c r="A32" s="20">
        <v>1707</v>
      </c>
      <c r="B32" s="96" t="s">
        <v>143</v>
      </c>
      <c r="C32" s="18"/>
      <c r="D32" s="42">
        <v>1</v>
      </c>
      <c r="E32" s="141">
        <v>0</v>
      </c>
      <c r="F32" s="166"/>
      <c r="G32" s="141">
        <v>0</v>
      </c>
      <c r="H32" s="150"/>
      <c r="I32" s="141">
        <v>0</v>
      </c>
      <c r="J32" s="150"/>
      <c r="K32" s="9">
        <v>0</v>
      </c>
      <c r="L32" s="150"/>
      <c r="M32" s="9">
        <v>0</v>
      </c>
      <c r="N32" s="150"/>
      <c r="O32" s="9">
        <v>1</v>
      </c>
      <c r="P32" s="150"/>
      <c r="Q32" s="141">
        <v>0</v>
      </c>
      <c r="R32" s="150"/>
      <c r="S32" s="9">
        <v>1</v>
      </c>
      <c r="T32" s="150"/>
      <c r="U32" s="9">
        <v>1</v>
      </c>
      <c r="V32" s="152"/>
      <c r="W32" s="9">
        <v>0</v>
      </c>
      <c r="X32" s="150"/>
      <c r="Y32" s="9">
        <v>0</v>
      </c>
      <c r="Z32" s="150"/>
      <c r="AA32" s="9"/>
      <c r="AB32" s="150"/>
      <c r="AC32" s="9"/>
      <c r="AD32" s="150"/>
    </row>
    <row r="33" spans="1:30" x14ac:dyDescent="0.3">
      <c r="A33" s="19">
        <v>13</v>
      </c>
      <c r="B33" s="95" t="s">
        <v>56</v>
      </c>
      <c r="C33" s="44"/>
      <c r="D33" s="45"/>
      <c r="E33" s="138"/>
      <c r="F33" s="167"/>
      <c r="G33" s="138"/>
      <c r="H33" s="167"/>
      <c r="I33" s="27"/>
      <c r="J33" s="167"/>
      <c r="K33" s="138"/>
      <c r="L33" s="167"/>
      <c r="M33" s="138"/>
      <c r="N33" s="167"/>
      <c r="O33" s="138"/>
      <c r="P33" s="167"/>
      <c r="Q33" s="138"/>
      <c r="R33" s="167"/>
      <c r="S33" s="27"/>
      <c r="T33" s="149"/>
      <c r="U33" s="27"/>
      <c r="V33" s="149"/>
      <c r="W33" s="27"/>
      <c r="X33" s="149"/>
      <c r="Y33" s="10"/>
      <c r="Z33" s="149"/>
      <c r="AA33" s="27"/>
      <c r="AB33" s="149"/>
      <c r="AC33" s="27"/>
      <c r="AD33" s="149"/>
    </row>
    <row r="34" spans="1:30" ht="19.5" thickBot="1" x14ac:dyDescent="0.35">
      <c r="A34" s="20">
        <v>1683</v>
      </c>
      <c r="B34" s="96" t="s">
        <v>55</v>
      </c>
      <c r="C34" s="46"/>
      <c r="D34" s="47">
        <v>1</v>
      </c>
      <c r="E34" s="140"/>
      <c r="F34" s="168"/>
      <c r="G34" s="140"/>
      <c r="H34" s="168"/>
      <c r="I34" s="139"/>
      <c r="J34" s="168"/>
      <c r="K34" s="140"/>
      <c r="L34" s="168"/>
      <c r="M34" s="140"/>
      <c r="N34" s="168"/>
      <c r="O34" s="139"/>
      <c r="P34" s="168"/>
      <c r="Q34" s="139"/>
      <c r="R34" s="168"/>
      <c r="S34" s="9"/>
      <c r="T34" s="150"/>
      <c r="U34" s="9"/>
      <c r="V34" s="150"/>
      <c r="W34" s="9"/>
      <c r="X34" s="150"/>
      <c r="Y34" s="9"/>
      <c r="Z34" s="150"/>
      <c r="AA34" s="9"/>
      <c r="AB34" s="150"/>
      <c r="AC34" s="9"/>
      <c r="AD34" s="150"/>
    </row>
    <row r="35" spans="1:30" x14ac:dyDescent="0.3">
      <c r="A35" s="19">
        <v>14</v>
      </c>
      <c r="B35" s="95" t="s">
        <v>17</v>
      </c>
      <c r="C35" s="17"/>
      <c r="D35" s="41"/>
      <c r="E35" s="38">
        <v>16</v>
      </c>
      <c r="F35" s="151">
        <v>2</v>
      </c>
      <c r="G35" s="38">
        <v>20</v>
      </c>
      <c r="H35" s="149">
        <v>2</v>
      </c>
      <c r="I35" s="10">
        <v>15</v>
      </c>
      <c r="J35" s="149">
        <v>2</v>
      </c>
      <c r="K35" s="10">
        <v>10</v>
      </c>
      <c r="L35" s="149">
        <v>2</v>
      </c>
      <c r="M35" s="11">
        <v>17</v>
      </c>
      <c r="N35" s="149">
        <v>3</v>
      </c>
      <c r="O35" s="10">
        <v>16</v>
      </c>
      <c r="P35" s="149">
        <v>4</v>
      </c>
      <c r="Q35" s="10">
        <v>8</v>
      </c>
      <c r="R35" s="149">
        <v>4</v>
      </c>
      <c r="S35" s="11">
        <v>23</v>
      </c>
      <c r="T35" s="149">
        <v>4</v>
      </c>
      <c r="U35" s="11">
        <v>15</v>
      </c>
      <c r="V35" s="151">
        <v>5</v>
      </c>
      <c r="W35" s="10">
        <v>23</v>
      </c>
      <c r="X35" s="149">
        <v>5</v>
      </c>
      <c r="Y35" s="11">
        <v>10</v>
      </c>
      <c r="Z35" s="149">
        <v>5</v>
      </c>
      <c r="AA35" s="27"/>
      <c r="AB35" s="149"/>
      <c r="AC35" s="11"/>
      <c r="AD35" s="149"/>
    </row>
    <row r="36" spans="1:30" ht="19.5" thickBot="1" x14ac:dyDescent="0.35">
      <c r="A36" s="20">
        <v>1657</v>
      </c>
      <c r="B36" s="96" t="s">
        <v>16</v>
      </c>
      <c r="C36" s="18"/>
      <c r="D36" s="42">
        <v>1</v>
      </c>
      <c r="E36" s="36">
        <v>1</v>
      </c>
      <c r="F36" s="152"/>
      <c r="G36" s="39">
        <v>0</v>
      </c>
      <c r="H36" s="150"/>
      <c r="I36" s="9">
        <v>0</v>
      </c>
      <c r="J36" s="150"/>
      <c r="K36" s="9">
        <v>0</v>
      </c>
      <c r="L36" s="150"/>
      <c r="M36" s="9">
        <v>1</v>
      </c>
      <c r="N36" s="150"/>
      <c r="O36" s="9">
        <v>1</v>
      </c>
      <c r="P36" s="150"/>
      <c r="Q36" s="9">
        <v>0</v>
      </c>
      <c r="R36" s="150"/>
      <c r="S36" s="9">
        <v>0</v>
      </c>
      <c r="T36" s="150"/>
      <c r="U36" s="9">
        <v>1</v>
      </c>
      <c r="V36" s="152"/>
      <c r="W36" s="9">
        <v>0</v>
      </c>
      <c r="X36" s="150"/>
      <c r="Y36" s="9">
        <v>0</v>
      </c>
      <c r="Z36" s="150"/>
      <c r="AA36" s="9"/>
      <c r="AB36" s="150"/>
      <c r="AC36" s="9"/>
      <c r="AD36" s="150"/>
    </row>
    <row r="37" spans="1:30" x14ac:dyDescent="0.3">
      <c r="A37" s="19">
        <v>15</v>
      </c>
      <c r="B37" s="95" t="s">
        <v>69</v>
      </c>
      <c r="C37" s="17"/>
      <c r="D37" s="41"/>
      <c r="E37" s="11">
        <v>23</v>
      </c>
      <c r="F37" s="165">
        <v>1</v>
      </c>
      <c r="G37" s="37" t="s">
        <v>12</v>
      </c>
      <c r="H37" s="149">
        <v>1</v>
      </c>
      <c r="I37" s="11">
        <v>14</v>
      </c>
      <c r="J37" s="149">
        <v>2</v>
      </c>
      <c r="K37" s="40">
        <v>12</v>
      </c>
      <c r="L37" s="149">
        <v>2.5</v>
      </c>
      <c r="M37" s="10">
        <v>21</v>
      </c>
      <c r="N37" s="151">
        <v>3.5</v>
      </c>
      <c r="O37" s="11">
        <v>3</v>
      </c>
      <c r="P37" s="149">
        <v>3.5</v>
      </c>
      <c r="Q37" s="37" t="s">
        <v>12</v>
      </c>
      <c r="R37" s="149">
        <v>3.5</v>
      </c>
      <c r="S37" s="11">
        <v>12</v>
      </c>
      <c r="T37" s="151">
        <v>4.5</v>
      </c>
      <c r="U37" s="10">
        <v>14</v>
      </c>
      <c r="V37" s="151">
        <v>4.5</v>
      </c>
      <c r="W37" s="11">
        <v>21</v>
      </c>
      <c r="X37" s="149">
        <v>5.5</v>
      </c>
      <c r="Y37" s="10">
        <v>23</v>
      </c>
      <c r="Z37" s="149">
        <v>6</v>
      </c>
      <c r="AA37" s="10"/>
      <c r="AB37" s="149"/>
      <c r="AC37" s="11"/>
      <c r="AD37" s="149"/>
    </row>
    <row r="38" spans="1:30" s="14" customFormat="1" ht="19.5" thickBot="1" x14ac:dyDescent="0.35">
      <c r="A38" s="20">
        <v>1653</v>
      </c>
      <c r="B38" s="96" t="s">
        <v>70</v>
      </c>
      <c r="C38" s="18"/>
      <c r="D38" s="42">
        <v>1</v>
      </c>
      <c r="E38" s="9">
        <v>0</v>
      </c>
      <c r="F38" s="166"/>
      <c r="G38" s="141">
        <v>0</v>
      </c>
      <c r="H38" s="150"/>
      <c r="I38" s="9">
        <v>1</v>
      </c>
      <c r="J38" s="150"/>
      <c r="K38" s="9">
        <v>0.5</v>
      </c>
      <c r="L38" s="150"/>
      <c r="M38" s="9">
        <v>1</v>
      </c>
      <c r="N38" s="152"/>
      <c r="O38" s="9">
        <v>0</v>
      </c>
      <c r="P38" s="150"/>
      <c r="Q38" s="141">
        <v>0</v>
      </c>
      <c r="R38" s="150"/>
      <c r="S38" s="9">
        <v>1</v>
      </c>
      <c r="T38" s="152"/>
      <c r="U38" s="9">
        <v>0</v>
      </c>
      <c r="V38" s="152"/>
      <c r="W38" s="9">
        <v>1</v>
      </c>
      <c r="X38" s="150"/>
      <c r="Y38" s="9">
        <v>0.5</v>
      </c>
      <c r="Z38" s="150"/>
      <c r="AA38" s="9"/>
      <c r="AB38" s="150"/>
      <c r="AC38" s="9"/>
      <c r="AD38" s="150"/>
    </row>
    <row r="39" spans="1:30" s="14" customFormat="1" ht="19.5" thickBot="1" x14ac:dyDescent="0.35">
      <c r="A39" s="29"/>
      <c r="B39" s="97"/>
      <c r="C39" s="18"/>
      <c r="D39" s="101"/>
      <c r="E39" s="32"/>
      <c r="F39" s="33"/>
      <c r="G39" s="32"/>
      <c r="H39" s="33"/>
      <c r="I39" s="32"/>
      <c r="J39" s="33"/>
      <c r="K39" s="32"/>
      <c r="L39" s="33"/>
      <c r="M39" s="32"/>
      <c r="N39" s="33"/>
      <c r="O39" s="32"/>
      <c r="P39" s="33"/>
      <c r="Q39" s="32"/>
      <c r="R39" s="33"/>
      <c r="S39" s="32"/>
      <c r="T39" s="33"/>
      <c r="U39" s="32"/>
      <c r="V39" s="33"/>
      <c r="W39" s="32"/>
      <c r="X39" s="33"/>
      <c r="Y39" s="32"/>
      <c r="Z39" s="33"/>
      <c r="AA39" s="32"/>
      <c r="AB39" s="33"/>
      <c r="AC39" s="32"/>
      <c r="AD39" s="33"/>
    </row>
    <row r="40" spans="1:30" s="14" customFormat="1" x14ac:dyDescent="0.3">
      <c r="A40" s="19">
        <v>23</v>
      </c>
      <c r="B40" s="12" t="s">
        <v>151</v>
      </c>
      <c r="C40" s="17"/>
      <c r="D40" s="41"/>
      <c r="E40" s="10">
        <v>15</v>
      </c>
      <c r="F40" s="165">
        <v>1</v>
      </c>
      <c r="G40" s="37" t="s">
        <v>12</v>
      </c>
      <c r="H40" s="149">
        <v>1</v>
      </c>
      <c r="I40" s="37" t="s">
        <v>12</v>
      </c>
      <c r="J40" s="149">
        <v>1</v>
      </c>
      <c r="K40" s="11">
        <v>3</v>
      </c>
      <c r="L40" s="149">
        <v>1.5</v>
      </c>
      <c r="M40" s="10">
        <v>19</v>
      </c>
      <c r="N40" s="149">
        <v>2.5</v>
      </c>
      <c r="O40" s="11">
        <v>22</v>
      </c>
      <c r="P40" s="149">
        <v>3.5</v>
      </c>
      <c r="Q40" s="37" t="s">
        <v>12</v>
      </c>
      <c r="R40" s="149">
        <v>3.5</v>
      </c>
      <c r="S40" s="10">
        <v>14</v>
      </c>
      <c r="T40" s="149">
        <v>4.5</v>
      </c>
      <c r="U40" s="37" t="s">
        <v>12</v>
      </c>
      <c r="V40" s="151">
        <v>4.5</v>
      </c>
      <c r="W40" s="11">
        <v>14</v>
      </c>
      <c r="X40" s="149">
        <v>5.5</v>
      </c>
      <c r="Y40" s="11">
        <v>15</v>
      </c>
      <c r="Z40" s="149">
        <v>6</v>
      </c>
      <c r="AA40" s="27"/>
      <c r="AB40" s="149"/>
      <c r="AC40" s="27"/>
      <c r="AD40" s="149"/>
    </row>
    <row r="41" spans="1:30" s="14" customFormat="1" ht="19.5" thickBot="1" x14ac:dyDescent="0.35">
      <c r="A41" s="20">
        <v>1648</v>
      </c>
      <c r="B41" s="13" t="s">
        <v>152</v>
      </c>
      <c r="C41" s="18"/>
      <c r="D41" s="42">
        <v>0</v>
      </c>
      <c r="E41" s="9">
        <v>1</v>
      </c>
      <c r="F41" s="166"/>
      <c r="G41" s="141">
        <v>0</v>
      </c>
      <c r="H41" s="150"/>
      <c r="I41" s="141">
        <v>0</v>
      </c>
      <c r="J41" s="150"/>
      <c r="K41" s="9">
        <v>0.5</v>
      </c>
      <c r="L41" s="150"/>
      <c r="M41" s="9">
        <v>1</v>
      </c>
      <c r="N41" s="150"/>
      <c r="O41" s="9">
        <v>1</v>
      </c>
      <c r="P41" s="150"/>
      <c r="Q41" s="141">
        <v>0</v>
      </c>
      <c r="R41" s="150"/>
      <c r="S41" s="9">
        <v>1</v>
      </c>
      <c r="T41" s="150"/>
      <c r="U41" s="141">
        <v>0</v>
      </c>
      <c r="V41" s="152"/>
      <c r="W41" s="9">
        <v>1</v>
      </c>
      <c r="X41" s="150"/>
      <c r="Y41" s="9">
        <v>0.5</v>
      </c>
      <c r="Z41" s="150"/>
      <c r="AA41" s="9"/>
      <c r="AB41" s="150"/>
      <c r="AC41" s="9"/>
      <c r="AD41" s="150"/>
    </row>
    <row r="42" spans="1:30" x14ac:dyDescent="0.3">
      <c r="A42" s="19">
        <v>16</v>
      </c>
      <c r="B42" s="95" t="s">
        <v>15</v>
      </c>
      <c r="C42" s="17"/>
      <c r="D42" s="41"/>
      <c r="E42" s="40">
        <v>14</v>
      </c>
      <c r="F42" s="149">
        <v>0</v>
      </c>
      <c r="G42" s="11">
        <v>18</v>
      </c>
      <c r="H42" s="149">
        <v>1</v>
      </c>
      <c r="I42" s="11">
        <v>19</v>
      </c>
      <c r="J42" s="149">
        <v>2</v>
      </c>
      <c r="K42" s="10">
        <v>17</v>
      </c>
      <c r="L42" s="149">
        <v>2.5</v>
      </c>
      <c r="M42" s="10">
        <v>22</v>
      </c>
      <c r="N42" s="149">
        <v>3.5</v>
      </c>
      <c r="O42" s="11">
        <v>14</v>
      </c>
      <c r="P42" s="149">
        <v>3.5</v>
      </c>
      <c r="Q42" s="11">
        <v>20</v>
      </c>
      <c r="R42" s="149">
        <v>4.5</v>
      </c>
      <c r="S42" s="37" t="s">
        <v>12</v>
      </c>
      <c r="T42" s="149">
        <v>4.5</v>
      </c>
      <c r="U42" s="10">
        <v>12</v>
      </c>
      <c r="V42" s="149">
        <v>4.5</v>
      </c>
      <c r="W42" s="37" t="s">
        <v>12</v>
      </c>
      <c r="X42" s="149">
        <v>4.5</v>
      </c>
      <c r="Y42" s="11">
        <v>12</v>
      </c>
      <c r="Z42" s="149">
        <v>5</v>
      </c>
      <c r="AA42" s="27"/>
      <c r="AB42" s="149"/>
      <c r="AC42" s="27"/>
      <c r="AD42" s="149"/>
    </row>
    <row r="43" spans="1:30" ht="19.5" thickBot="1" x14ac:dyDescent="0.35">
      <c r="A43" s="20">
        <v>1572</v>
      </c>
      <c r="B43" s="96" t="s">
        <v>16</v>
      </c>
      <c r="C43" s="18"/>
      <c r="D43" s="42">
        <v>0</v>
      </c>
      <c r="E43" s="39">
        <v>0</v>
      </c>
      <c r="F43" s="150"/>
      <c r="G43" s="9">
        <v>1</v>
      </c>
      <c r="H43" s="150"/>
      <c r="I43" s="9">
        <v>1</v>
      </c>
      <c r="J43" s="150"/>
      <c r="K43" s="9">
        <v>0.5</v>
      </c>
      <c r="L43" s="150"/>
      <c r="M43" s="9">
        <v>1</v>
      </c>
      <c r="N43" s="150"/>
      <c r="O43" s="9">
        <v>0</v>
      </c>
      <c r="P43" s="150"/>
      <c r="Q43" s="9">
        <v>1</v>
      </c>
      <c r="R43" s="150"/>
      <c r="S43" s="141">
        <v>0</v>
      </c>
      <c r="T43" s="150"/>
      <c r="U43" s="9">
        <v>0</v>
      </c>
      <c r="V43" s="150"/>
      <c r="W43" s="141">
        <v>0</v>
      </c>
      <c r="X43" s="150"/>
      <c r="Y43" s="9">
        <v>0.5</v>
      </c>
      <c r="Z43" s="150"/>
      <c r="AA43" s="9"/>
      <c r="AB43" s="150"/>
      <c r="AC43" s="9"/>
      <c r="AD43" s="150"/>
    </row>
    <row r="44" spans="1:30" x14ac:dyDescent="0.3">
      <c r="A44" s="19">
        <v>17</v>
      </c>
      <c r="B44" s="95" t="s">
        <v>61</v>
      </c>
      <c r="C44" s="17"/>
      <c r="D44" s="41"/>
      <c r="E44" s="111">
        <v>12</v>
      </c>
      <c r="F44" s="165">
        <v>0.5</v>
      </c>
      <c r="G44" s="40">
        <v>19</v>
      </c>
      <c r="H44" s="149">
        <v>0.5</v>
      </c>
      <c r="I44" s="10">
        <v>12</v>
      </c>
      <c r="J44" s="149">
        <v>0.5</v>
      </c>
      <c r="K44" s="11">
        <v>16</v>
      </c>
      <c r="L44" s="149">
        <v>1</v>
      </c>
      <c r="M44" s="10">
        <v>14</v>
      </c>
      <c r="N44" s="149">
        <v>1</v>
      </c>
      <c r="O44" s="11">
        <v>21</v>
      </c>
      <c r="P44" s="149">
        <v>1</v>
      </c>
      <c r="Q44" s="10">
        <v>18</v>
      </c>
      <c r="R44" s="149">
        <v>2</v>
      </c>
      <c r="S44" s="11">
        <v>19</v>
      </c>
      <c r="T44" s="149">
        <v>2</v>
      </c>
      <c r="U44" s="10">
        <v>22</v>
      </c>
      <c r="V44" s="149">
        <v>3</v>
      </c>
      <c r="W44" s="11">
        <v>22</v>
      </c>
      <c r="X44" s="149">
        <v>4</v>
      </c>
      <c r="Y44" s="11">
        <v>18</v>
      </c>
      <c r="Z44" s="149">
        <v>5</v>
      </c>
      <c r="AA44" s="27"/>
      <c r="AB44" s="149"/>
      <c r="AC44" s="11"/>
      <c r="AD44" s="149"/>
    </row>
    <row r="45" spans="1:30" ht="19.5" thickBot="1" x14ac:dyDescent="0.35">
      <c r="A45" s="20">
        <v>1551</v>
      </c>
      <c r="B45" s="96" t="s">
        <v>9</v>
      </c>
      <c r="C45" s="18"/>
      <c r="D45" s="42">
        <v>0</v>
      </c>
      <c r="E45" s="9">
        <v>0.5</v>
      </c>
      <c r="F45" s="166"/>
      <c r="G45" s="9">
        <v>0</v>
      </c>
      <c r="H45" s="150"/>
      <c r="I45" s="9">
        <v>0</v>
      </c>
      <c r="J45" s="150"/>
      <c r="K45" s="9">
        <v>0.5</v>
      </c>
      <c r="L45" s="150"/>
      <c r="M45" s="9">
        <v>0</v>
      </c>
      <c r="N45" s="150"/>
      <c r="O45" s="9">
        <v>0</v>
      </c>
      <c r="P45" s="150"/>
      <c r="Q45" s="9">
        <v>1</v>
      </c>
      <c r="R45" s="150"/>
      <c r="S45" s="9">
        <v>0</v>
      </c>
      <c r="T45" s="150"/>
      <c r="U45" s="9">
        <v>1</v>
      </c>
      <c r="V45" s="150"/>
      <c r="W45" s="9">
        <v>1</v>
      </c>
      <c r="X45" s="150"/>
      <c r="Y45" s="9">
        <v>1</v>
      </c>
      <c r="Z45" s="150"/>
      <c r="AA45" s="9"/>
      <c r="AB45" s="150"/>
      <c r="AC45" s="9"/>
      <c r="AD45" s="150"/>
    </row>
    <row r="46" spans="1:30" x14ac:dyDescent="0.3">
      <c r="A46" s="19">
        <v>22</v>
      </c>
      <c r="B46" s="95" t="s">
        <v>141</v>
      </c>
      <c r="C46" s="17"/>
      <c r="D46" s="41"/>
      <c r="E46" s="11">
        <v>18</v>
      </c>
      <c r="F46" s="165">
        <v>1</v>
      </c>
      <c r="G46" s="37" t="s">
        <v>12</v>
      </c>
      <c r="H46" s="149">
        <v>1</v>
      </c>
      <c r="I46" s="37" t="s">
        <v>12</v>
      </c>
      <c r="J46" s="149">
        <v>1</v>
      </c>
      <c r="K46" s="10">
        <v>18</v>
      </c>
      <c r="L46" s="149">
        <v>2</v>
      </c>
      <c r="M46" s="11">
        <v>16</v>
      </c>
      <c r="N46" s="149">
        <v>2</v>
      </c>
      <c r="O46" s="10">
        <v>23</v>
      </c>
      <c r="P46" s="149">
        <v>2</v>
      </c>
      <c r="Q46" s="37" t="s">
        <v>12</v>
      </c>
      <c r="R46" s="149">
        <v>2</v>
      </c>
      <c r="S46" s="37" t="s">
        <v>12</v>
      </c>
      <c r="T46" s="149">
        <v>2</v>
      </c>
      <c r="U46" s="11">
        <v>17</v>
      </c>
      <c r="V46" s="149">
        <v>2</v>
      </c>
      <c r="W46" s="10">
        <v>17</v>
      </c>
      <c r="X46" s="149">
        <v>2</v>
      </c>
      <c r="Y46" s="10">
        <v>11</v>
      </c>
      <c r="Z46" s="149">
        <v>2</v>
      </c>
      <c r="AA46" s="27"/>
      <c r="AB46" s="149"/>
      <c r="AC46" s="27"/>
      <c r="AD46" s="149"/>
    </row>
    <row r="47" spans="1:30" ht="19.5" thickBot="1" x14ac:dyDescent="0.35">
      <c r="A47" s="20">
        <v>1450</v>
      </c>
      <c r="B47" s="96" t="s">
        <v>50</v>
      </c>
      <c r="C47" s="18"/>
      <c r="D47" s="42">
        <v>0</v>
      </c>
      <c r="E47" s="9">
        <v>1</v>
      </c>
      <c r="F47" s="166"/>
      <c r="G47" s="141">
        <v>0</v>
      </c>
      <c r="H47" s="150"/>
      <c r="I47" s="141">
        <v>0</v>
      </c>
      <c r="J47" s="150"/>
      <c r="K47" s="9">
        <v>1</v>
      </c>
      <c r="L47" s="150"/>
      <c r="M47" s="9">
        <v>0</v>
      </c>
      <c r="N47" s="150"/>
      <c r="O47" s="9">
        <v>0</v>
      </c>
      <c r="P47" s="150"/>
      <c r="Q47" s="141">
        <v>0</v>
      </c>
      <c r="R47" s="150"/>
      <c r="S47" s="141">
        <v>0</v>
      </c>
      <c r="T47" s="150"/>
      <c r="U47" s="9">
        <v>0</v>
      </c>
      <c r="V47" s="150"/>
      <c r="W47" s="9">
        <v>0</v>
      </c>
      <c r="X47" s="150"/>
      <c r="Y47" s="9">
        <v>0</v>
      </c>
      <c r="Z47" s="150"/>
      <c r="AA47" s="9"/>
      <c r="AB47" s="150"/>
      <c r="AC47" s="9"/>
      <c r="AD47" s="150"/>
    </row>
    <row r="48" spans="1:30" x14ac:dyDescent="0.3">
      <c r="A48" s="19">
        <v>18</v>
      </c>
      <c r="B48" s="95" t="s">
        <v>71</v>
      </c>
      <c r="C48" s="17"/>
      <c r="D48" s="41"/>
      <c r="E48" s="88">
        <v>22</v>
      </c>
      <c r="F48" s="165">
        <v>0</v>
      </c>
      <c r="G48" s="10">
        <v>16</v>
      </c>
      <c r="H48" s="149">
        <v>0</v>
      </c>
      <c r="I48" s="112" t="s">
        <v>144</v>
      </c>
      <c r="J48" s="149">
        <v>1</v>
      </c>
      <c r="K48" s="11">
        <v>22</v>
      </c>
      <c r="L48" s="149">
        <v>1</v>
      </c>
      <c r="M48" s="11">
        <v>12</v>
      </c>
      <c r="N48" s="149">
        <v>2</v>
      </c>
      <c r="O48" s="10">
        <v>19</v>
      </c>
      <c r="P48" s="149">
        <v>2.5</v>
      </c>
      <c r="Q48" s="11">
        <v>17</v>
      </c>
      <c r="R48" s="149">
        <v>2.5</v>
      </c>
      <c r="S48" s="10">
        <v>21</v>
      </c>
      <c r="T48" s="149">
        <v>2.5</v>
      </c>
      <c r="U48" s="11">
        <v>11</v>
      </c>
      <c r="V48" s="149">
        <v>2.5</v>
      </c>
      <c r="W48" s="10">
        <v>10</v>
      </c>
      <c r="X48" s="149">
        <v>2.5</v>
      </c>
      <c r="Y48" s="10">
        <v>17</v>
      </c>
      <c r="Z48" s="149">
        <v>2.5</v>
      </c>
      <c r="AA48" s="10"/>
      <c r="AB48" s="149"/>
      <c r="AC48" s="11"/>
      <c r="AD48" s="149"/>
    </row>
    <row r="49" spans="1:30" ht="19.5" thickBot="1" x14ac:dyDescent="0.35">
      <c r="A49" s="20">
        <v>1401</v>
      </c>
      <c r="B49" s="96" t="s">
        <v>72</v>
      </c>
      <c r="C49" s="18"/>
      <c r="D49" s="42">
        <v>0</v>
      </c>
      <c r="E49" s="39">
        <v>0</v>
      </c>
      <c r="F49" s="166"/>
      <c r="G49" s="9">
        <v>0</v>
      </c>
      <c r="H49" s="150"/>
      <c r="I49" s="49">
        <v>1</v>
      </c>
      <c r="J49" s="150"/>
      <c r="K49" s="9">
        <v>0</v>
      </c>
      <c r="L49" s="150"/>
      <c r="M49" s="9">
        <v>1</v>
      </c>
      <c r="N49" s="150"/>
      <c r="O49" s="9">
        <v>0.5</v>
      </c>
      <c r="P49" s="150"/>
      <c r="Q49" s="9">
        <v>0</v>
      </c>
      <c r="R49" s="150"/>
      <c r="S49" s="9">
        <v>0</v>
      </c>
      <c r="T49" s="150"/>
      <c r="U49" s="9">
        <v>0</v>
      </c>
      <c r="V49" s="150"/>
      <c r="W49" s="9">
        <v>0</v>
      </c>
      <c r="X49" s="150"/>
      <c r="Y49" s="9">
        <v>0</v>
      </c>
      <c r="Z49" s="150"/>
      <c r="AA49" s="9"/>
      <c r="AB49" s="150"/>
      <c r="AC49" s="9"/>
      <c r="AD49" s="150"/>
    </row>
    <row r="50" spans="1:30" x14ac:dyDescent="0.3">
      <c r="A50" s="19">
        <v>19</v>
      </c>
      <c r="B50" s="95" t="s">
        <v>62</v>
      </c>
      <c r="C50" s="17"/>
      <c r="D50" s="41"/>
      <c r="E50" s="88">
        <v>20</v>
      </c>
      <c r="F50" s="149">
        <v>0</v>
      </c>
      <c r="G50" s="35">
        <v>14</v>
      </c>
      <c r="H50" s="149">
        <v>1</v>
      </c>
      <c r="I50" s="10">
        <v>16</v>
      </c>
      <c r="J50" s="149">
        <v>1</v>
      </c>
      <c r="K50" s="112" t="s">
        <v>144</v>
      </c>
      <c r="L50" s="149">
        <v>2</v>
      </c>
      <c r="M50" s="11">
        <v>23</v>
      </c>
      <c r="N50" s="149">
        <v>2</v>
      </c>
      <c r="O50" s="11">
        <v>18</v>
      </c>
      <c r="P50" s="149">
        <v>2.5</v>
      </c>
      <c r="Q50" s="10">
        <v>12</v>
      </c>
      <c r="R50" s="149">
        <v>3</v>
      </c>
      <c r="S50" s="10">
        <v>17</v>
      </c>
      <c r="T50" s="149">
        <v>4</v>
      </c>
      <c r="U50" s="11">
        <v>21</v>
      </c>
      <c r="V50" s="149">
        <v>4</v>
      </c>
      <c r="W50" s="37" t="s">
        <v>12</v>
      </c>
      <c r="X50" s="149">
        <v>4</v>
      </c>
      <c r="Y50" s="37" t="s">
        <v>12</v>
      </c>
      <c r="Z50" s="149">
        <v>4</v>
      </c>
      <c r="AA50" s="27"/>
      <c r="AB50" s="149"/>
      <c r="AC50" s="27"/>
      <c r="AD50" s="149"/>
    </row>
    <row r="51" spans="1:30" ht="19.5" thickBot="1" x14ac:dyDescent="0.35">
      <c r="A51" s="20" t="s">
        <v>59</v>
      </c>
      <c r="B51" s="96" t="s">
        <v>16</v>
      </c>
      <c r="C51" s="18"/>
      <c r="D51" s="42">
        <v>0</v>
      </c>
      <c r="E51" s="39">
        <v>0</v>
      </c>
      <c r="F51" s="150"/>
      <c r="G51" s="9">
        <v>1</v>
      </c>
      <c r="H51" s="150"/>
      <c r="I51" s="9">
        <v>0</v>
      </c>
      <c r="J51" s="150"/>
      <c r="K51" s="49">
        <v>1</v>
      </c>
      <c r="L51" s="150"/>
      <c r="M51" s="9">
        <v>0</v>
      </c>
      <c r="N51" s="150"/>
      <c r="O51" s="9">
        <v>0.5</v>
      </c>
      <c r="P51" s="150"/>
      <c r="Q51" s="9">
        <v>0.5</v>
      </c>
      <c r="R51" s="150"/>
      <c r="S51" s="9">
        <v>1</v>
      </c>
      <c r="T51" s="150"/>
      <c r="U51" s="9">
        <v>0</v>
      </c>
      <c r="V51" s="150"/>
      <c r="W51" s="141">
        <v>0</v>
      </c>
      <c r="X51" s="150"/>
      <c r="Y51" s="141">
        <v>0</v>
      </c>
      <c r="Z51" s="150"/>
      <c r="AA51" s="9"/>
      <c r="AB51" s="150"/>
      <c r="AC51" s="9"/>
      <c r="AD51" s="150"/>
    </row>
    <row r="52" spans="1:30" x14ac:dyDescent="0.3">
      <c r="A52" s="19">
        <v>20</v>
      </c>
      <c r="B52" s="95" t="s">
        <v>60</v>
      </c>
      <c r="C52" s="17"/>
      <c r="D52" s="41"/>
      <c r="E52" s="38">
        <v>19</v>
      </c>
      <c r="F52" s="149">
        <v>1</v>
      </c>
      <c r="G52" s="88">
        <v>14</v>
      </c>
      <c r="H52" s="149">
        <v>2</v>
      </c>
      <c r="I52" s="10">
        <v>13</v>
      </c>
      <c r="J52" s="149">
        <v>2</v>
      </c>
      <c r="K52" s="37" t="s">
        <v>12</v>
      </c>
      <c r="L52" s="149">
        <v>2</v>
      </c>
      <c r="M52" s="37" t="s">
        <v>12</v>
      </c>
      <c r="N52" s="149">
        <v>2</v>
      </c>
      <c r="O52" s="37" t="s">
        <v>12</v>
      </c>
      <c r="P52" s="149">
        <v>2</v>
      </c>
      <c r="Q52" s="10">
        <v>16</v>
      </c>
      <c r="R52" s="149">
        <v>2</v>
      </c>
      <c r="S52" s="37" t="s">
        <v>12</v>
      </c>
      <c r="T52" s="149">
        <v>2</v>
      </c>
      <c r="U52" s="37" t="s">
        <v>12</v>
      </c>
      <c r="V52" s="149">
        <v>2</v>
      </c>
      <c r="W52" s="37" t="s">
        <v>12</v>
      </c>
      <c r="X52" s="149">
        <v>2</v>
      </c>
      <c r="Y52" s="37" t="s">
        <v>12</v>
      </c>
      <c r="Z52" s="149">
        <v>2</v>
      </c>
      <c r="AA52" s="27"/>
      <c r="AB52" s="149"/>
      <c r="AC52" s="10"/>
      <c r="AD52" s="149"/>
    </row>
    <row r="53" spans="1:30" ht="19.5" thickBot="1" x14ac:dyDescent="0.35">
      <c r="A53" s="20" t="s">
        <v>59</v>
      </c>
      <c r="B53" s="96" t="s">
        <v>13</v>
      </c>
      <c r="C53" s="18"/>
      <c r="D53" s="42">
        <v>0</v>
      </c>
      <c r="E53" s="39">
        <v>1</v>
      </c>
      <c r="F53" s="150"/>
      <c r="G53" s="39">
        <v>1</v>
      </c>
      <c r="H53" s="150"/>
      <c r="I53" s="9">
        <v>0</v>
      </c>
      <c r="J53" s="150"/>
      <c r="K53" s="141">
        <v>0</v>
      </c>
      <c r="L53" s="150"/>
      <c r="M53" s="141">
        <v>0</v>
      </c>
      <c r="N53" s="150"/>
      <c r="O53" s="141">
        <v>0</v>
      </c>
      <c r="P53" s="150"/>
      <c r="Q53" s="9">
        <v>0</v>
      </c>
      <c r="R53" s="150"/>
      <c r="S53" s="141">
        <v>0</v>
      </c>
      <c r="T53" s="150"/>
      <c r="U53" s="141">
        <v>0</v>
      </c>
      <c r="V53" s="150"/>
      <c r="W53" s="141">
        <v>0</v>
      </c>
      <c r="X53" s="150"/>
      <c r="Y53" s="141">
        <v>0</v>
      </c>
      <c r="Z53" s="150"/>
      <c r="AA53" s="9"/>
      <c r="AB53" s="150"/>
      <c r="AC53" s="9"/>
      <c r="AD53" s="150"/>
    </row>
    <row r="54" spans="1:30" x14ac:dyDescent="0.3">
      <c r="B54" s="2"/>
      <c r="C54" s="2"/>
      <c r="D54" s="2"/>
    </row>
    <row r="55" spans="1:30" x14ac:dyDescent="0.3">
      <c r="B55" s="2"/>
      <c r="C55" s="2"/>
      <c r="D55" s="2"/>
    </row>
    <row r="56" spans="1:30" x14ac:dyDescent="0.3">
      <c r="A56" s="29"/>
      <c r="B56" s="97"/>
      <c r="E56" s="30"/>
      <c r="F56" s="31"/>
      <c r="G56" s="30"/>
      <c r="H56" s="31"/>
      <c r="I56" s="30"/>
      <c r="J56" s="31"/>
      <c r="K56" s="32"/>
      <c r="L56" s="33"/>
      <c r="M56" s="32"/>
      <c r="N56" s="33"/>
      <c r="O56" s="32"/>
      <c r="P56" s="33"/>
      <c r="Q56" s="32"/>
      <c r="R56" s="33"/>
      <c r="S56" s="32"/>
      <c r="T56" s="33"/>
      <c r="U56" s="32"/>
      <c r="V56" s="33"/>
      <c r="W56" s="32"/>
      <c r="X56" s="33"/>
      <c r="Y56" s="32"/>
      <c r="Z56" s="33"/>
      <c r="AA56" s="32"/>
      <c r="AB56" s="33"/>
      <c r="AC56" s="32"/>
      <c r="AD56" s="33"/>
    </row>
    <row r="57" spans="1:30" x14ac:dyDescent="0.3">
      <c r="A57" s="21" t="s">
        <v>43</v>
      </c>
      <c r="E57" s="23"/>
      <c r="F57" s="26"/>
      <c r="G57" s="25"/>
      <c r="H57" s="25"/>
      <c r="I57" s="25"/>
      <c r="J57" s="25"/>
      <c r="K57" s="25"/>
      <c r="L57" s="25"/>
    </row>
    <row r="58" spans="1:30" x14ac:dyDescent="0.3">
      <c r="A58" s="22">
        <f>AVERAGE(A9,A11,A13,A15,A17,A19,A21,A24,A26,A28)</f>
        <v>1972.8</v>
      </c>
      <c r="E58" s="23"/>
      <c r="F58" s="24"/>
      <c r="G58" s="25"/>
      <c r="H58" s="25"/>
      <c r="I58" s="25"/>
      <c r="J58" s="25"/>
      <c r="K58" s="25"/>
      <c r="L58" s="25"/>
    </row>
    <row r="59" spans="1:30" x14ac:dyDescent="0.3">
      <c r="A59" s="3"/>
      <c r="E59" s="23"/>
      <c r="F59" s="26"/>
      <c r="G59" s="25"/>
      <c r="H59" s="25"/>
      <c r="I59" s="25"/>
      <c r="J59" s="25"/>
      <c r="K59" s="25"/>
      <c r="L59" s="25"/>
    </row>
    <row r="60" spans="1:30" x14ac:dyDescent="0.3">
      <c r="A60" s="50" t="s">
        <v>65</v>
      </c>
      <c r="E60" s="25">
        <v>3</v>
      </c>
      <c r="F60" s="24"/>
      <c r="G60" s="25">
        <v>6</v>
      </c>
      <c r="H60" s="25"/>
      <c r="I60" s="25">
        <v>6</v>
      </c>
      <c r="J60" s="25"/>
      <c r="K60" s="25">
        <v>8</v>
      </c>
      <c r="L60" s="25"/>
      <c r="M60" s="2">
        <v>6</v>
      </c>
      <c r="O60" s="2">
        <v>8</v>
      </c>
      <c r="Q60" s="2">
        <v>5</v>
      </c>
      <c r="S60" s="2">
        <v>5</v>
      </c>
      <c r="U60" s="2">
        <v>7</v>
      </c>
      <c r="W60" s="2">
        <v>6</v>
      </c>
      <c r="Y60" s="2">
        <v>7</v>
      </c>
    </row>
    <row r="61" spans="1:30" s="123" customFormat="1" x14ac:dyDescent="0.3">
      <c r="A61" s="118" t="s">
        <v>159</v>
      </c>
      <c r="B61" s="119"/>
      <c r="C61" s="120"/>
      <c r="D61" s="121"/>
      <c r="E61" s="122">
        <v>4</v>
      </c>
      <c r="F61" s="124"/>
      <c r="G61" s="122">
        <v>1</v>
      </c>
      <c r="H61" s="122"/>
      <c r="I61" s="122">
        <v>2</v>
      </c>
      <c r="J61" s="122"/>
      <c r="K61" s="122">
        <v>1</v>
      </c>
      <c r="L61" s="122"/>
      <c r="M61" s="123">
        <v>2</v>
      </c>
      <c r="U61" s="123">
        <v>1</v>
      </c>
    </row>
    <row r="62" spans="1:30" s="4" customFormat="1" x14ac:dyDescent="0.3">
      <c r="A62" s="113" t="s">
        <v>66</v>
      </c>
      <c r="B62" s="114"/>
      <c r="C62" s="17"/>
      <c r="D62" s="115"/>
      <c r="E62" s="116">
        <f>E60+E61</f>
        <v>7</v>
      </c>
      <c r="F62" s="117"/>
      <c r="G62" s="116">
        <f>E62+G60+G61</f>
        <v>14</v>
      </c>
      <c r="H62" s="116"/>
      <c r="I62" s="116">
        <f>G62+I60+I61</f>
        <v>22</v>
      </c>
      <c r="J62" s="116"/>
      <c r="K62" s="116">
        <f>I62+K60+K61</f>
        <v>31</v>
      </c>
      <c r="L62" s="116"/>
      <c r="M62" s="116">
        <f>K62+M60+M61</f>
        <v>39</v>
      </c>
      <c r="O62" s="116">
        <f>M62+O60+O61</f>
        <v>47</v>
      </c>
      <c r="P62" s="116"/>
      <c r="Q62" s="116">
        <f>O62+Q60+Q61</f>
        <v>52</v>
      </c>
      <c r="R62" s="116"/>
      <c r="S62" s="116">
        <f>Q62+S60+S61</f>
        <v>57</v>
      </c>
      <c r="U62" s="116">
        <f>S62+U60+U61</f>
        <v>65</v>
      </c>
      <c r="V62" s="116"/>
      <c r="W62" s="116">
        <f t="shared" ref="W62" si="0">U62+W60+W61</f>
        <v>71</v>
      </c>
      <c r="X62" s="116"/>
      <c r="Y62" s="116">
        <f t="shared" ref="Y62" si="1">W62+Y60+Y61</f>
        <v>78</v>
      </c>
    </row>
    <row r="63" spans="1:30" x14ac:dyDescent="0.3">
      <c r="E63" s="25"/>
      <c r="F63" s="25"/>
      <c r="G63" s="25"/>
      <c r="H63" s="25"/>
      <c r="I63" s="25"/>
      <c r="J63" s="25"/>
      <c r="K63" s="25"/>
      <c r="L63" s="25"/>
    </row>
    <row r="64" spans="1:30" x14ac:dyDescent="0.3">
      <c r="E64" s="25"/>
      <c r="F64" s="25"/>
      <c r="G64" s="25"/>
      <c r="H64" s="25"/>
      <c r="I64" s="25"/>
      <c r="J64" s="25"/>
      <c r="K64" s="25"/>
      <c r="L64" s="25"/>
    </row>
    <row r="65" spans="5:12" x14ac:dyDescent="0.3">
      <c r="E65" s="25"/>
      <c r="F65" s="25"/>
      <c r="G65" s="25"/>
      <c r="H65" s="25"/>
      <c r="I65" s="25"/>
      <c r="J65" s="25"/>
      <c r="K65" s="25"/>
      <c r="L65" s="25"/>
    </row>
    <row r="66" spans="5:12" x14ac:dyDescent="0.3">
      <c r="E66" s="25"/>
      <c r="F66" s="25"/>
      <c r="G66" s="25"/>
      <c r="H66" s="25"/>
      <c r="I66" s="25"/>
      <c r="J66" s="25"/>
      <c r="K66" s="25"/>
      <c r="L66" s="25"/>
    </row>
    <row r="67" spans="5:12" x14ac:dyDescent="0.3">
      <c r="E67" s="25"/>
      <c r="F67" s="25"/>
      <c r="G67" s="25"/>
      <c r="H67" s="25"/>
      <c r="I67" s="25"/>
      <c r="J67" s="25"/>
      <c r="K67" s="25"/>
      <c r="L67" s="25"/>
    </row>
  </sheetData>
  <mergeCells count="325">
    <mergeCell ref="AD48:AD49"/>
    <mergeCell ref="R48:R49"/>
    <mergeCell ref="T48:T49"/>
    <mergeCell ref="V48:V49"/>
    <mergeCell ref="X48:X49"/>
    <mergeCell ref="Z48:Z49"/>
    <mergeCell ref="AB48:AB49"/>
    <mergeCell ref="AD46:AD47"/>
    <mergeCell ref="X31:X32"/>
    <mergeCell ref="Z31:Z32"/>
    <mergeCell ref="AB31:AB32"/>
    <mergeCell ref="AD31:AD32"/>
    <mergeCell ref="R33:R34"/>
    <mergeCell ref="X37:X38"/>
    <mergeCell ref="Z37:Z38"/>
    <mergeCell ref="AB37:AB38"/>
    <mergeCell ref="AD37:AD38"/>
    <mergeCell ref="T33:T34"/>
    <mergeCell ref="AD40:AD41"/>
    <mergeCell ref="AD42:AD43"/>
    <mergeCell ref="T44:T45"/>
    <mergeCell ref="V44:V45"/>
    <mergeCell ref="F40:F41"/>
    <mergeCell ref="H40:H41"/>
    <mergeCell ref="J40:J41"/>
    <mergeCell ref="L40:L41"/>
    <mergeCell ref="N40:N41"/>
    <mergeCell ref="X46:X47"/>
    <mergeCell ref="Z40:Z41"/>
    <mergeCell ref="AB40:AB41"/>
    <mergeCell ref="R37:R38"/>
    <mergeCell ref="T37:T38"/>
    <mergeCell ref="V37:V38"/>
    <mergeCell ref="N37:N38"/>
    <mergeCell ref="P37:P38"/>
    <mergeCell ref="L37:L38"/>
    <mergeCell ref="P40:P41"/>
    <mergeCell ref="R40:R41"/>
    <mergeCell ref="T40:T41"/>
    <mergeCell ref="V40:V41"/>
    <mergeCell ref="X40:X41"/>
    <mergeCell ref="Z46:Z47"/>
    <mergeCell ref="AB46:AB47"/>
    <mergeCell ref="X42:X43"/>
    <mergeCell ref="Z42:Z43"/>
    <mergeCell ref="AB42:AB43"/>
    <mergeCell ref="V50:V51"/>
    <mergeCell ref="AB8:AB9"/>
    <mergeCell ref="AD50:AD51"/>
    <mergeCell ref="F8:F9"/>
    <mergeCell ref="H8:H9"/>
    <mergeCell ref="J8:J9"/>
    <mergeCell ref="L8:L9"/>
    <mergeCell ref="N8:N9"/>
    <mergeCell ref="P8:P9"/>
    <mergeCell ref="AD8:AD9"/>
    <mergeCell ref="R8:R9"/>
    <mergeCell ref="V8:V9"/>
    <mergeCell ref="X8:X9"/>
    <mergeCell ref="Z8:Z9"/>
    <mergeCell ref="T8:T9"/>
    <mergeCell ref="R23:R24"/>
    <mergeCell ref="T23:T24"/>
    <mergeCell ref="V23:V24"/>
    <mergeCell ref="X23:X24"/>
    <mergeCell ref="Z23:Z24"/>
    <mergeCell ref="X20:X21"/>
    <mergeCell ref="F37:F38"/>
    <mergeCell ref="H37:H38"/>
    <mergeCell ref="J37:J38"/>
    <mergeCell ref="AB50:AB51"/>
    <mergeCell ref="J46:J47"/>
    <mergeCell ref="L46:L47"/>
    <mergeCell ref="N46:N47"/>
    <mergeCell ref="P46:P47"/>
    <mergeCell ref="V46:V47"/>
    <mergeCell ref="F42:F43"/>
    <mergeCell ref="H42:H43"/>
    <mergeCell ref="J42:J43"/>
    <mergeCell ref="L42:L43"/>
    <mergeCell ref="N42:N43"/>
    <mergeCell ref="P42:P43"/>
    <mergeCell ref="R42:R43"/>
    <mergeCell ref="T42:T43"/>
    <mergeCell ref="V42:V43"/>
    <mergeCell ref="F44:F45"/>
    <mergeCell ref="H44:H45"/>
    <mergeCell ref="J44:J45"/>
    <mergeCell ref="L44:L45"/>
    <mergeCell ref="N44:N45"/>
    <mergeCell ref="P44:P45"/>
    <mergeCell ref="R44:R45"/>
    <mergeCell ref="F50:F51"/>
    <mergeCell ref="H50:H51"/>
    <mergeCell ref="F52:F53"/>
    <mergeCell ref="H52:H53"/>
    <mergeCell ref="J52:J53"/>
    <mergeCell ref="L52:L53"/>
    <mergeCell ref="N52:N53"/>
    <mergeCell ref="P52:P53"/>
    <mergeCell ref="R52:R53"/>
    <mergeCell ref="R46:R47"/>
    <mergeCell ref="T46:T47"/>
    <mergeCell ref="F48:F49"/>
    <mergeCell ref="H48:H49"/>
    <mergeCell ref="J48:J49"/>
    <mergeCell ref="L48:L49"/>
    <mergeCell ref="N48:N49"/>
    <mergeCell ref="P48:P49"/>
    <mergeCell ref="T52:T53"/>
    <mergeCell ref="J50:J51"/>
    <mergeCell ref="L50:L51"/>
    <mergeCell ref="N50:N51"/>
    <mergeCell ref="P50:P51"/>
    <mergeCell ref="R50:R51"/>
    <mergeCell ref="T50:T51"/>
    <mergeCell ref="F46:F47"/>
    <mergeCell ref="H46:H47"/>
    <mergeCell ref="V52:V53"/>
    <mergeCell ref="X33:X34"/>
    <mergeCell ref="Z33:Z34"/>
    <mergeCell ref="AB33:AB34"/>
    <mergeCell ref="AB27:AB28"/>
    <mergeCell ref="AD33:AD34"/>
    <mergeCell ref="AD27:AD28"/>
    <mergeCell ref="X27:X28"/>
    <mergeCell ref="Z27:Z28"/>
    <mergeCell ref="AD29:AD30"/>
    <mergeCell ref="X29:X30"/>
    <mergeCell ref="V33:V34"/>
    <mergeCell ref="Z29:Z30"/>
    <mergeCell ref="AB29:AB30"/>
    <mergeCell ref="X52:X53"/>
    <mergeCell ref="Z52:Z53"/>
    <mergeCell ref="AB52:AB53"/>
    <mergeCell ref="AD52:AD53"/>
    <mergeCell ref="X44:X45"/>
    <mergeCell ref="Z44:Z45"/>
    <mergeCell ref="AB44:AB45"/>
    <mergeCell ref="AD44:AD45"/>
    <mergeCell ref="X50:X51"/>
    <mergeCell ref="Z50:Z51"/>
    <mergeCell ref="H23:H24"/>
    <mergeCell ref="J23:J24"/>
    <mergeCell ref="L23:L24"/>
    <mergeCell ref="N23:N24"/>
    <mergeCell ref="P23:P24"/>
    <mergeCell ref="F25:F26"/>
    <mergeCell ref="H25:H26"/>
    <mergeCell ref="J25:J26"/>
    <mergeCell ref="L25:L26"/>
    <mergeCell ref="N25:N26"/>
    <mergeCell ref="P25:P26"/>
    <mergeCell ref="R29:R30"/>
    <mergeCell ref="T29:T30"/>
    <mergeCell ref="V29:V30"/>
    <mergeCell ref="R31:R32"/>
    <mergeCell ref="T31:T32"/>
    <mergeCell ref="V31:V32"/>
    <mergeCell ref="F33:F34"/>
    <mergeCell ref="H33:H34"/>
    <mergeCell ref="J33:J34"/>
    <mergeCell ref="L33:L34"/>
    <mergeCell ref="N33:N34"/>
    <mergeCell ref="P33:P34"/>
    <mergeCell ref="P31:P32"/>
    <mergeCell ref="F29:F30"/>
    <mergeCell ref="H29:H30"/>
    <mergeCell ref="J29:J30"/>
    <mergeCell ref="L29:L30"/>
    <mergeCell ref="N29:N30"/>
    <mergeCell ref="P29:P30"/>
    <mergeCell ref="F31:F32"/>
    <mergeCell ref="H31:H32"/>
    <mergeCell ref="J31:J32"/>
    <mergeCell ref="L31:L32"/>
    <mergeCell ref="N31:N32"/>
    <mergeCell ref="T20:T21"/>
    <mergeCell ref="V20:V21"/>
    <mergeCell ref="Z20:Z21"/>
    <mergeCell ref="AB20:AB21"/>
    <mergeCell ref="AD20:AD21"/>
    <mergeCell ref="F27:F28"/>
    <mergeCell ref="H27:H28"/>
    <mergeCell ref="J27:J28"/>
    <mergeCell ref="L27:L28"/>
    <mergeCell ref="N27:N28"/>
    <mergeCell ref="P27:P28"/>
    <mergeCell ref="F23:F24"/>
    <mergeCell ref="AB23:AB24"/>
    <mergeCell ref="AD23:AD24"/>
    <mergeCell ref="AD25:AD26"/>
    <mergeCell ref="R25:R26"/>
    <mergeCell ref="T25:T26"/>
    <mergeCell ref="V25:V26"/>
    <mergeCell ref="X25:X26"/>
    <mergeCell ref="Z25:Z26"/>
    <mergeCell ref="AB25:AB26"/>
    <mergeCell ref="R27:R28"/>
    <mergeCell ref="T27:T28"/>
    <mergeCell ref="V27:V28"/>
    <mergeCell ref="X18:X19"/>
    <mergeCell ref="Z18:Z19"/>
    <mergeCell ref="AB18:AB19"/>
    <mergeCell ref="AD18:AD19"/>
    <mergeCell ref="F35:F36"/>
    <mergeCell ref="H35:H36"/>
    <mergeCell ref="J35:J36"/>
    <mergeCell ref="L35:L36"/>
    <mergeCell ref="N35:N36"/>
    <mergeCell ref="P35:P36"/>
    <mergeCell ref="R35:R36"/>
    <mergeCell ref="T35:T36"/>
    <mergeCell ref="V35:V36"/>
    <mergeCell ref="X35:X36"/>
    <mergeCell ref="Z35:Z36"/>
    <mergeCell ref="AB35:AB36"/>
    <mergeCell ref="AD35:AD36"/>
    <mergeCell ref="F20:F21"/>
    <mergeCell ref="H20:H21"/>
    <mergeCell ref="J20:J21"/>
    <mergeCell ref="L20:L21"/>
    <mergeCell ref="N20:N21"/>
    <mergeCell ref="P20:P21"/>
    <mergeCell ref="R20:R21"/>
    <mergeCell ref="F18:F19"/>
    <mergeCell ref="H18:H19"/>
    <mergeCell ref="J18:J19"/>
    <mergeCell ref="L18:L19"/>
    <mergeCell ref="N18:N19"/>
    <mergeCell ref="P18:P19"/>
    <mergeCell ref="R18:R19"/>
    <mergeCell ref="T18:T19"/>
    <mergeCell ref="V18:V19"/>
    <mergeCell ref="X14:X15"/>
    <mergeCell ref="Z14:Z15"/>
    <mergeCell ref="AB14:AB15"/>
    <mergeCell ref="AD14:AD15"/>
    <mergeCell ref="F16:F17"/>
    <mergeCell ref="H16:H17"/>
    <mergeCell ref="J16:J17"/>
    <mergeCell ref="L16:L17"/>
    <mergeCell ref="N16:N17"/>
    <mergeCell ref="P16:P17"/>
    <mergeCell ref="R16:R17"/>
    <mergeCell ref="T16:T17"/>
    <mergeCell ref="V16:V17"/>
    <mergeCell ref="X16:X17"/>
    <mergeCell ref="Z16:Z17"/>
    <mergeCell ref="AB16:AB17"/>
    <mergeCell ref="AD16:AD17"/>
    <mergeCell ref="F14:F15"/>
    <mergeCell ref="H14:H15"/>
    <mergeCell ref="J14:J15"/>
    <mergeCell ref="L14:L15"/>
    <mergeCell ref="N14:N15"/>
    <mergeCell ref="P14:P15"/>
    <mergeCell ref="R14:R15"/>
    <mergeCell ref="T14:T15"/>
    <mergeCell ref="V14:V15"/>
    <mergeCell ref="X10:X11"/>
    <mergeCell ref="Z10:Z11"/>
    <mergeCell ref="AB10:AB11"/>
    <mergeCell ref="AD10:AD11"/>
    <mergeCell ref="F12:F13"/>
    <mergeCell ref="H12:H13"/>
    <mergeCell ref="J12:J13"/>
    <mergeCell ref="L12:L13"/>
    <mergeCell ref="N12:N13"/>
    <mergeCell ref="P12:P13"/>
    <mergeCell ref="R12:R13"/>
    <mergeCell ref="T12:T13"/>
    <mergeCell ref="V12:V13"/>
    <mergeCell ref="X12:X13"/>
    <mergeCell ref="Z12:Z13"/>
    <mergeCell ref="AB12:AB13"/>
    <mergeCell ref="AD12:AD13"/>
    <mergeCell ref="F10:F11"/>
    <mergeCell ref="H10:H11"/>
    <mergeCell ref="J10:J11"/>
    <mergeCell ref="L10:L11"/>
    <mergeCell ref="N10:N11"/>
    <mergeCell ref="P10:P11"/>
    <mergeCell ref="R10:R11"/>
    <mergeCell ref="T10:T11"/>
    <mergeCell ref="V10:V11"/>
    <mergeCell ref="Z6:Z7"/>
    <mergeCell ref="AB6:AB7"/>
    <mergeCell ref="F6:F7"/>
    <mergeCell ref="H6:H7"/>
    <mergeCell ref="J6:J7"/>
    <mergeCell ref="L6:L7"/>
    <mergeCell ref="N6:N7"/>
    <mergeCell ref="P6:P7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E5:F5"/>
    <mergeCell ref="G5:H5"/>
    <mergeCell ref="I5:J5"/>
    <mergeCell ref="K5:L5"/>
    <mergeCell ref="M5:N5"/>
    <mergeCell ref="O5:P5"/>
    <mergeCell ref="Q5:R5"/>
    <mergeCell ref="S5:T5"/>
    <mergeCell ref="W5:X5"/>
    <mergeCell ref="U5:V5"/>
    <mergeCell ref="W4:X4"/>
    <mergeCell ref="Y4:Z4"/>
    <mergeCell ref="AA4:AB4"/>
    <mergeCell ref="R6:R7"/>
    <mergeCell ref="T6:T7"/>
    <mergeCell ref="V6:V7"/>
    <mergeCell ref="X6:X7"/>
    <mergeCell ref="AD6:AD7"/>
    <mergeCell ref="AC5:AD5"/>
    <mergeCell ref="AC4:AD4"/>
    <mergeCell ref="Y5:Z5"/>
    <mergeCell ref="AA5:AB5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0"/>
  <sheetViews>
    <sheetView workbookViewId="0">
      <pane ySplit="2" topLeftCell="A36" activePane="bottomLeft" state="frozen"/>
      <selection pane="bottomLeft" activeCell="M43" sqref="M43"/>
    </sheetView>
  </sheetViews>
  <sheetFormatPr defaultRowHeight="15" x14ac:dyDescent="0.25"/>
  <cols>
    <col min="1" max="1" width="3.42578125" bestFit="1" customWidth="1"/>
    <col min="2" max="2" width="18.140625" customWidth="1"/>
    <col min="3" max="11" width="3.42578125" customWidth="1"/>
    <col min="12" max="14" width="3.42578125" bestFit="1" customWidth="1"/>
    <col min="15" max="15" width="3.42578125" customWidth="1"/>
    <col min="16" max="18" width="3.42578125" bestFit="1" customWidth="1"/>
    <col min="19" max="19" width="3.42578125" customWidth="1"/>
    <col min="20" max="21" width="3.42578125" bestFit="1" customWidth="1"/>
    <col min="22" max="22" width="3.42578125" customWidth="1"/>
    <col min="23" max="25" width="3.42578125" bestFit="1" customWidth="1"/>
    <col min="26" max="26" width="3.42578125" customWidth="1"/>
    <col min="27" max="27" width="5" bestFit="1" customWidth="1"/>
    <col min="28" max="28" width="8.28515625" customWidth="1"/>
  </cols>
  <sheetData>
    <row r="1" spans="1:28" ht="15.75" thickBot="1" x14ac:dyDescent="0.3"/>
    <row r="2" spans="1:28" ht="15.75" thickBot="1" x14ac:dyDescent="0.3">
      <c r="C2" s="57" t="s">
        <v>73</v>
      </c>
      <c r="D2" s="58" t="s">
        <v>74</v>
      </c>
      <c r="E2" s="58" t="s">
        <v>75</v>
      </c>
      <c r="F2" s="58" t="s">
        <v>76</v>
      </c>
      <c r="G2" s="58" t="s">
        <v>77</v>
      </c>
      <c r="H2" s="58" t="s">
        <v>78</v>
      </c>
      <c r="I2" s="58" t="s">
        <v>79</v>
      </c>
      <c r="J2" s="58" t="s">
        <v>80</v>
      </c>
      <c r="K2" s="58" t="s">
        <v>81</v>
      </c>
      <c r="L2" s="58" t="s">
        <v>82</v>
      </c>
      <c r="M2" s="58" t="s">
        <v>83</v>
      </c>
      <c r="N2" s="58" t="s">
        <v>84</v>
      </c>
      <c r="O2" s="103" t="s">
        <v>147</v>
      </c>
      <c r="P2" s="58" t="s">
        <v>85</v>
      </c>
      <c r="Q2" s="58" t="s">
        <v>86</v>
      </c>
      <c r="R2" s="58" t="s">
        <v>87</v>
      </c>
      <c r="S2" s="103" t="s">
        <v>154</v>
      </c>
      <c r="T2" s="58" t="s">
        <v>88</v>
      </c>
      <c r="U2" s="58" t="s">
        <v>89</v>
      </c>
      <c r="V2" s="103" t="s">
        <v>148</v>
      </c>
      <c r="W2" s="58" t="s">
        <v>90</v>
      </c>
      <c r="X2" s="58" t="s">
        <v>91</v>
      </c>
      <c r="Y2" s="104" t="s">
        <v>92</v>
      </c>
      <c r="Z2" s="102"/>
      <c r="AA2" s="64" t="s">
        <v>113</v>
      </c>
      <c r="AB2" s="65" t="s">
        <v>114</v>
      </c>
    </row>
    <row r="3" spans="1:28" x14ac:dyDescent="0.25">
      <c r="A3" s="53" t="s">
        <v>73</v>
      </c>
      <c r="B3" s="54" t="s">
        <v>93</v>
      </c>
      <c r="C3" s="66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8"/>
      <c r="AA3" s="82">
        <f t="shared" ref="AA3:AA48" si="0">SUM(C3:Y3)</f>
        <v>0</v>
      </c>
      <c r="AB3" s="171">
        <f>AA3+AA4</f>
        <v>0</v>
      </c>
    </row>
    <row r="4" spans="1:28" ht="15.75" thickBot="1" x14ac:dyDescent="0.3">
      <c r="A4" s="55"/>
      <c r="B4" s="60">
        <v>2185</v>
      </c>
      <c r="C4" s="85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63"/>
      <c r="AA4" s="83">
        <f t="shared" si="0"/>
        <v>0</v>
      </c>
      <c r="AB4" s="170"/>
    </row>
    <row r="5" spans="1:28" x14ac:dyDescent="0.25">
      <c r="A5" s="59" t="s">
        <v>74</v>
      </c>
      <c r="B5" s="56" t="s">
        <v>94</v>
      </c>
      <c r="C5" s="70"/>
      <c r="D5" s="71"/>
      <c r="E5" s="72"/>
      <c r="F5" s="72">
        <v>0</v>
      </c>
      <c r="G5" s="72"/>
      <c r="H5" s="72"/>
      <c r="I5" s="72">
        <v>0.5</v>
      </c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68"/>
      <c r="AA5" s="82">
        <f t="shared" si="0"/>
        <v>0.5</v>
      </c>
      <c r="AB5" s="171">
        <f>AA5+AA6</f>
        <v>2.5</v>
      </c>
    </row>
    <row r="6" spans="1:28" ht="15.75" thickBot="1" x14ac:dyDescent="0.3">
      <c r="A6" s="61"/>
      <c r="B6" s="62">
        <v>2164</v>
      </c>
      <c r="C6" s="79"/>
      <c r="D6" s="81"/>
      <c r="E6" s="80"/>
      <c r="F6" s="80"/>
      <c r="G6" s="80"/>
      <c r="H6" s="80"/>
      <c r="I6" s="80">
        <v>1</v>
      </c>
      <c r="J6" s="80">
        <v>1</v>
      </c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63"/>
      <c r="AA6" s="83">
        <f t="shared" si="0"/>
        <v>2</v>
      </c>
      <c r="AB6" s="172"/>
    </row>
    <row r="7" spans="1:28" x14ac:dyDescent="0.25">
      <c r="A7" s="53" t="s">
        <v>75</v>
      </c>
      <c r="B7" s="54" t="s">
        <v>95</v>
      </c>
      <c r="C7" s="73"/>
      <c r="D7" s="67"/>
      <c r="E7" s="74"/>
      <c r="F7" s="67">
        <v>1</v>
      </c>
      <c r="G7" s="67"/>
      <c r="H7" s="67">
        <v>1</v>
      </c>
      <c r="I7" s="67">
        <v>1</v>
      </c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8"/>
      <c r="AA7" s="69">
        <f t="shared" si="0"/>
        <v>3</v>
      </c>
      <c r="AB7" s="169">
        <f>AA7+AA8</f>
        <v>5.5</v>
      </c>
    </row>
    <row r="8" spans="1:28" ht="15.75" thickBot="1" x14ac:dyDescent="0.3">
      <c r="A8" s="55"/>
      <c r="B8" s="60">
        <v>2079</v>
      </c>
      <c r="C8" s="75"/>
      <c r="D8" s="76"/>
      <c r="E8" s="78"/>
      <c r="F8" s="76"/>
      <c r="G8" s="76">
        <v>0.5</v>
      </c>
      <c r="H8" s="76">
        <v>0.5</v>
      </c>
      <c r="I8" s="76">
        <v>0</v>
      </c>
      <c r="J8" s="76"/>
      <c r="K8" s="76"/>
      <c r="L8" s="76"/>
      <c r="M8" s="76"/>
      <c r="N8" s="76"/>
      <c r="O8" s="76"/>
      <c r="P8" s="76"/>
      <c r="Q8" s="76"/>
      <c r="R8" s="76">
        <v>1</v>
      </c>
      <c r="S8" s="76">
        <v>0.5</v>
      </c>
      <c r="T8" s="76"/>
      <c r="U8" s="76"/>
      <c r="V8" s="76"/>
      <c r="W8" s="76"/>
      <c r="X8" s="76"/>
      <c r="Y8" s="76"/>
      <c r="Z8" s="63"/>
      <c r="AA8" s="84">
        <f t="shared" si="0"/>
        <v>2.5</v>
      </c>
      <c r="AB8" s="170"/>
    </row>
    <row r="9" spans="1:28" x14ac:dyDescent="0.25">
      <c r="A9" s="59" t="s">
        <v>76</v>
      </c>
      <c r="B9" s="56" t="s">
        <v>96</v>
      </c>
      <c r="C9" s="70"/>
      <c r="D9" s="72"/>
      <c r="E9" s="72"/>
      <c r="F9" s="71"/>
      <c r="G9" s="72"/>
      <c r="H9" s="72">
        <v>0.5</v>
      </c>
      <c r="I9" s="72">
        <v>1</v>
      </c>
      <c r="J9" s="72">
        <v>0</v>
      </c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68"/>
      <c r="AA9" s="82">
        <f t="shared" si="0"/>
        <v>1.5</v>
      </c>
      <c r="AB9" s="171">
        <f>AA9+AA10</f>
        <v>2.5</v>
      </c>
    </row>
    <row r="10" spans="1:28" ht="15.75" thickBot="1" x14ac:dyDescent="0.3">
      <c r="A10" s="61"/>
      <c r="B10" s="62">
        <v>2040</v>
      </c>
      <c r="C10" s="79"/>
      <c r="D10" s="80">
        <v>1</v>
      </c>
      <c r="E10" s="80">
        <v>0</v>
      </c>
      <c r="F10" s="81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63"/>
      <c r="AA10" s="83">
        <f t="shared" si="0"/>
        <v>1</v>
      </c>
      <c r="AB10" s="172"/>
    </row>
    <row r="11" spans="1:28" x14ac:dyDescent="0.25">
      <c r="A11" s="53" t="s">
        <v>77</v>
      </c>
      <c r="B11" s="54" t="s">
        <v>97</v>
      </c>
      <c r="C11" s="73"/>
      <c r="D11" s="67"/>
      <c r="E11" s="67">
        <v>0.5</v>
      </c>
      <c r="F11" s="67"/>
      <c r="G11" s="74"/>
      <c r="H11" s="67"/>
      <c r="I11" s="67"/>
      <c r="J11" s="67">
        <v>0.5</v>
      </c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8"/>
      <c r="AA11" s="69">
        <f t="shared" si="0"/>
        <v>1</v>
      </c>
      <c r="AB11" s="169">
        <f>AA11+AA12</f>
        <v>2</v>
      </c>
    </row>
    <row r="12" spans="1:28" ht="15.75" thickBot="1" x14ac:dyDescent="0.3">
      <c r="A12" s="55"/>
      <c r="B12" s="60">
        <v>2009</v>
      </c>
      <c r="C12" s="75"/>
      <c r="D12" s="76"/>
      <c r="E12" s="76"/>
      <c r="F12" s="76"/>
      <c r="G12" s="78"/>
      <c r="H12" s="76">
        <v>0</v>
      </c>
      <c r="I12" s="76">
        <v>0</v>
      </c>
      <c r="J12" s="76"/>
      <c r="K12" s="76"/>
      <c r="L12" s="76"/>
      <c r="M12" s="76"/>
      <c r="N12" s="76"/>
      <c r="O12" s="76">
        <v>1</v>
      </c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63"/>
      <c r="AA12" s="84">
        <f t="shared" si="0"/>
        <v>1</v>
      </c>
      <c r="AB12" s="170"/>
    </row>
    <row r="13" spans="1:28" x14ac:dyDescent="0.25">
      <c r="A13" s="59" t="s">
        <v>78</v>
      </c>
      <c r="B13" s="56" t="s">
        <v>98</v>
      </c>
      <c r="C13" s="70"/>
      <c r="D13" s="72"/>
      <c r="E13" s="72">
        <v>0.5</v>
      </c>
      <c r="F13" s="72"/>
      <c r="G13" s="72">
        <v>1</v>
      </c>
      <c r="H13" s="71"/>
      <c r="I13" s="72">
        <v>0</v>
      </c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68"/>
      <c r="AA13" s="82">
        <f t="shared" si="0"/>
        <v>1.5</v>
      </c>
      <c r="AB13" s="171">
        <f>AA13+AA14</f>
        <v>3</v>
      </c>
    </row>
    <row r="14" spans="1:28" ht="15.75" thickBot="1" x14ac:dyDescent="0.3">
      <c r="A14" s="61"/>
      <c r="B14" s="146" t="s">
        <v>179</v>
      </c>
      <c r="C14" s="79"/>
      <c r="D14" s="80"/>
      <c r="E14" s="80">
        <v>0</v>
      </c>
      <c r="F14" s="80">
        <v>0.5</v>
      </c>
      <c r="G14" s="80"/>
      <c r="H14" s="81"/>
      <c r="I14" s="80"/>
      <c r="J14" s="80">
        <v>1</v>
      </c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63"/>
      <c r="AA14" s="83">
        <f t="shared" si="0"/>
        <v>1.5</v>
      </c>
      <c r="AB14" s="172"/>
    </row>
    <row r="15" spans="1:28" x14ac:dyDescent="0.25">
      <c r="A15" s="53" t="s">
        <v>79</v>
      </c>
      <c r="B15" s="54" t="s">
        <v>99</v>
      </c>
      <c r="C15" s="73"/>
      <c r="D15" s="67">
        <v>0</v>
      </c>
      <c r="E15" s="67">
        <v>1</v>
      </c>
      <c r="F15" s="67"/>
      <c r="G15" s="67">
        <v>1</v>
      </c>
      <c r="H15" s="67"/>
      <c r="I15" s="74"/>
      <c r="J15" s="67">
        <v>1</v>
      </c>
      <c r="K15" s="67">
        <v>1</v>
      </c>
      <c r="L15" s="67">
        <v>1</v>
      </c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8"/>
      <c r="AA15" s="69">
        <f t="shared" si="0"/>
        <v>5</v>
      </c>
      <c r="AB15" s="169">
        <f>AA15+AA16</f>
        <v>7</v>
      </c>
    </row>
    <row r="16" spans="1:28" ht="15.75" thickBot="1" x14ac:dyDescent="0.3">
      <c r="A16" s="55"/>
      <c r="B16" s="60">
        <v>1994</v>
      </c>
      <c r="C16" s="75"/>
      <c r="D16" s="76">
        <v>0.5</v>
      </c>
      <c r="E16" s="76">
        <v>0</v>
      </c>
      <c r="F16" s="76">
        <v>0</v>
      </c>
      <c r="G16" s="76"/>
      <c r="H16" s="76">
        <v>1</v>
      </c>
      <c r="I16" s="78"/>
      <c r="J16" s="76">
        <v>0.5</v>
      </c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63"/>
      <c r="AA16" s="84">
        <f t="shared" si="0"/>
        <v>2</v>
      </c>
      <c r="AB16" s="170"/>
    </row>
    <row r="17" spans="1:28" x14ac:dyDescent="0.25">
      <c r="A17" s="59" t="s">
        <v>80</v>
      </c>
      <c r="B17" s="56" t="s">
        <v>100</v>
      </c>
      <c r="C17" s="70"/>
      <c r="D17" s="72">
        <v>0</v>
      </c>
      <c r="E17" s="72"/>
      <c r="F17" s="72"/>
      <c r="G17" s="72"/>
      <c r="H17" s="72">
        <v>0</v>
      </c>
      <c r="I17" s="72">
        <v>0.5</v>
      </c>
      <c r="J17" s="71"/>
      <c r="K17" s="72"/>
      <c r="L17" s="72"/>
      <c r="M17" s="72"/>
      <c r="N17" s="72">
        <v>1</v>
      </c>
      <c r="O17" s="72"/>
      <c r="P17" s="72"/>
      <c r="Q17" s="72">
        <v>1</v>
      </c>
      <c r="R17" s="72"/>
      <c r="S17" s="72"/>
      <c r="T17" s="72"/>
      <c r="U17" s="72"/>
      <c r="V17" s="72"/>
      <c r="W17" s="72"/>
      <c r="X17" s="72"/>
      <c r="Y17" s="72"/>
      <c r="Z17" s="68"/>
      <c r="AA17" s="82">
        <f t="shared" si="0"/>
        <v>2.5</v>
      </c>
      <c r="AB17" s="171">
        <f>AA17+AA18</f>
        <v>5</v>
      </c>
    </row>
    <row r="18" spans="1:28" ht="15.75" thickBot="1" x14ac:dyDescent="0.3">
      <c r="A18" s="61"/>
      <c r="B18" s="62">
        <v>1983</v>
      </c>
      <c r="C18" s="79"/>
      <c r="D18" s="80"/>
      <c r="E18" s="80"/>
      <c r="F18" s="80">
        <v>1</v>
      </c>
      <c r="G18" s="80">
        <v>0.5</v>
      </c>
      <c r="H18" s="80"/>
      <c r="I18" s="80">
        <v>0</v>
      </c>
      <c r="J18" s="81"/>
      <c r="K18" s="80"/>
      <c r="L18" s="80"/>
      <c r="M18" s="80"/>
      <c r="N18" s="80">
        <v>1</v>
      </c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63"/>
      <c r="AA18" s="83">
        <f t="shared" si="0"/>
        <v>2.5</v>
      </c>
      <c r="AB18" s="172"/>
    </row>
    <row r="19" spans="1:28" x14ac:dyDescent="0.25">
      <c r="A19" s="53" t="s">
        <v>81</v>
      </c>
      <c r="B19" s="54" t="s">
        <v>101</v>
      </c>
      <c r="C19" s="73"/>
      <c r="D19" s="67"/>
      <c r="E19" s="67"/>
      <c r="F19" s="67"/>
      <c r="G19" s="67"/>
      <c r="H19" s="67"/>
      <c r="I19" s="67"/>
      <c r="J19" s="67"/>
      <c r="K19" s="74"/>
      <c r="L19" s="67">
        <v>1</v>
      </c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8"/>
      <c r="AA19" s="69">
        <f t="shared" si="0"/>
        <v>1</v>
      </c>
      <c r="AB19" s="169">
        <f>AA19+AA20</f>
        <v>1</v>
      </c>
    </row>
    <row r="20" spans="1:28" ht="15.75" thickBot="1" x14ac:dyDescent="0.3">
      <c r="A20" s="55"/>
      <c r="B20" s="60">
        <v>1918</v>
      </c>
      <c r="C20" s="75"/>
      <c r="D20" s="76"/>
      <c r="E20" s="76"/>
      <c r="F20" s="76"/>
      <c r="G20" s="76"/>
      <c r="H20" s="76"/>
      <c r="I20" s="76">
        <v>0</v>
      </c>
      <c r="J20" s="76"/>
      <c r="K20" s="78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63"/>
      <c r="AA20" s="84">
        <f t="shared" si="0"/>
        <v>0</v>
      </c>
      <c r="AB20" s="170"/>
    </row>
    <row r="21" spans="1:28" x14ac:dyDescent="0.25">
      <c r="A21" s="53" t="s">
        <v>82</v>
      </c>
      <c r="B21" s="54" t="s">
        <v>104</v>
      </c>
      <c r="C21" s="70"/>
      <c r="D21" s="72"/>
      <c r="E21" s="72"/>
      <c r="F21" s="72"/>
      <c r="G21" s="72"/>
      <c r="H21" s="72"/>
      <c r="I21" s="72"/>
      <c r="J21" s="72"/>
      <c r="K21" s="72"/>
      <c r="L21" s="71"/>
      <c r="M21" s="72">
        <v>1</v>
      </c>
      <c r="N21" s="72"/>
      <c r="O21" s="72"/>
      <c r="P21" s="72"/>
      <c r="Q21" s="72">
        <v>1</v>
      </c>
      <c r="R21" s="72"/>
      <c r="S21" s="72"/>
      <c r="T21" s="72"/>
      <c r="U21" s="72"/>
      <c r="V21" s="72"/>
      <c r="W21" s="72">
        <v>1</v>
      </c>
      <c r="X21" s="72"/>
      <c r="Y21" s="72"/>
      <c r="Z21" s="68"/>
      <c r="AA21" s="82">
        <f t="shared" si="0"/>
        <v>3</v>
      </c>
      <c r="AB21" s="171">
        <f>AA21+AA22</f>
        <v>5</v>
      </c>
    </row>
    <row r="22" spans="1:28" ht="15.75" thickBot="1" x14ac:dyDescent="0.3">
      <c r="A22" s="55"/>
      <c r="B22" s="60">
        <v>1788</v>
      </c>
      <c r="C22" s="79"/>
      <c r="D22" s="80"/>
      <c r="E22" s="80"/>
      <c r="F22" s="80"/>
      <c r="G22" s="80"/>
      <c r="H22" s="80"/>
      <c r="I22" s="80">
        <v>0</v>
      </c>
      <c r="J22" s="80"/>
      <c r="K22" s="80">
        <v>0</v>
      </c>
      <c r="L22" s="81"/>
      <c r="M22" s="80">
        <v>1</v>
      </c>
      <c r="N22" s="80"/>
      <c r="O22" s="80"/>
      <c r="P22" s="80"/>
      <c r="Q22" s="80">
        <v>1</v>
      </c>
      <c r="R22" s="80"/>
      <c r="S22" s="80"/>
      <c r="T22" s="80"/>
      <c r="U22" s="80"/>
      <c r="V22" s="80"/>
      <c r="W22" s="80"/>
      <c r="X22" s="80"/>
      <c r="Y22" s="80"/>
      <c r="Z22" s="63"/>
      <c r="AA22" s="83">
        <f t="shared" si="0"/>
        <v>2</v>
      </c>
      <c r="AB22" s="172"/>
    </row>
    <row r="23" spans="1:28" x14ac:dyDescent="0.25">
      <c r="A23" s="59" t="s">
        <v>83</v>
      </c>
      <c r="B23" s="56" t="s">
        <v>102</v>
      </c>
      <c r="C23" s="73"/>
      <c r="D23" s="67"/>
      <c r="E23" s="67"/>
      <c r="F23" s="67"/>
      <c r="G23" s="67"/>
      <c r="H23" s="67"/>
      <c r="I23" s="67"/>
      <c r="J23" s="67"/>
      <c r="K23" s="67"/>
      <c r="L23" s="67">
        <v>0</v>
      </c>
      <c r="M23" s="74"/>
      <c r="N23" s="67"/>
      <c r="O23" s="67">
        <v>1</v>
      </c>
      <c r="P23" s="67"/>
      <c r="Q23" s="67"/>
      <c r="R23" s="67"/>
      <c r="S23" s="67"/>
      <c r="T23" s="67"/>
      <c r="U23" s="67"/>
      <c r="V23" s="67">
        <v>1</v>
      </c>
      <c r="W23" s="67"/>
      <c r="X23" s="67"/>
      <c r="Y23" s="67"/>
      <c r="Z23" s="68"/>
      <c r="AA23" s="69">
        <f t="shared" si="0"/>
        <v>2</v>
      </c>
      <c r="AB23" s="169">
        <f>AA23+AA24</f>
        <v>3</v>
      </c>
    </row>
    <row r="24" spans="1:28" ht="15.75" thickBot="1" x14ac:dyDescent="0.3">
      <c r="A24" s="55"/>
      <c r="B24" s="62">
        <v>1754</v>
      </c>
      <c r="C24" s="75"/>
      <c r="D24" s="76"/>
      <c r="E24" s="76"/>
      <c r="F24" s="76"/>
      <c r="G24" s="76"/>
      <c r="H24" s="76"/>
      <c r="I24" s="76"/>
      <c r="J24" s="76"/>
      <c r="K24" s="76"/>
      <c r="L24" s="76">
        <v>0</v>
      </c>
      <c r="M24" s="78"/>
      <c r="N24" s="76"/>
      <c r="O24" s="76"/>
      <c r="P24" s="76"/>
      <c r="Q24" s="76"/>
      <c r="R24" s="76"/>
      <c r="S24" s="76"/>
      <c r="T24" s="76"/>
      <c r="U24" s="76"/>
      <c r="V24" s="76"/>
      <c r="W24" s="76">
        <v>1</v>
      </c>
      <c r="X24" s="76"/>
      <c r="Y24" s="76"/>
      <c r="Z24" s="63"/>
      <c r="AA24" s="84">
        <f t="shared" si="0"/>
        <v>1</v>
      </c>
      <c r="AB24" s="170"/>
    </row>
    <row r="25" spans="1:28" x14ac:dyDescent="0.25">
      <c r="A25" s="53" t="s">
        <v>84</v>
      </c>
      <c r="B25" s="54" t="s">
        <v>103</v>
      </c>
      <c r="C25" s="73"/>
      <c r="D25" s="67"/>
      <c r="E25" s="67"/>
      <c r="F25" s="67"/>
      <c r="G25" s="67"/>
      <c r="H25" s="67"/>
      <c r="I25" s="67"/>
      <c r="J25" s="67">
        <v>0</v>
      </c>
      <c r="K25" s="67"/>
      <c r="L25" s="67"/>
      <c r="M25" s="67"/>
      <c r="N25" s="74"/>
      <c r="O25" s="67"/>
      <c r="P25" s="67"/>
      <c r="Q25" s="67"/>
      <c r="R25" s="67">
        <v>0.5</v>
      </c>
      <c r="S25" s="67"/>
      <c r="T25" s="67">
        <v>1</v>
      </c>
      <c r="U25" s="67">
        <v>1</v>
      </c>
      <c r="V25" s="67"/>
      <c r="W25" s="67"/>
      <c r="X25" s="67">
        <v>0.5</v>
      </c>
      <c r="Y25" s="67"/>
      <c r="Z25" s="68"/>
      <c r="AA25" s="82">
        <f t="shared" si="0"/>
        <v>3</v>
      </c>
      <c r="AB25" s="171">
        <f>AA25+AA26</f>
        <v>4</v>
      </c>
    </row>
    <row r="26" spans="1:28" ht="15.75" thickBot="1" x14ac:dyDescent="0.3">
      <c r="A26" s="55"/>
      <c r="B26" s="145" t="s">
        <v>177</v>
      </c>
      <c r="C26" s="75"/>
      <c r="D26" s="76"/>
      <c r="E26" s="76"/>
      <c r="F26" s="76"/>
      <c r="G26" s="76"/>
      <c r="H26" s="76"/>
      <c r="I26" s="76"/>
      <c r="J26" s="76">
        <v>0</v>
      </c>
      <c r="K26" s="76"/>
      <c r="L26" s="76"/>
      <c r="M26" s="76"/>
      <c r="N26" s="78"/>
      <c r="O26" s="76"/>
      <c r="P26" s="76"/>
      <c r="Q26" s="76"/>
      <c r="R26" s="76">
        <v>0</v>
      </c>
      <c r="S26" s="76"/>
      <c r="T26" s="76">
        <v>0.5</v>
      </c>
      <c r="U26" s="76">
        <v>0.5</v>
      </c>
      <c r="V26" s="76"/>
      <c r="W26" s="76">
        <v>0</v>
      </c>
      <c r="X26" s="76"/>
      <c r="Y26" s="76"/>
      <c r="Z26" s="77"/>
      <c r="AA26" s="83">
        <f t="shared" si="0"/>
        <v>1</v>
      </c>
      <c r="AB26" s="172"/>
    </row>
    <row r="27" spans="1:28" x14ac:dyDescent="0.25">
      <c r="A27" s="100" t="s">
        <v>147</v>
      </c>
      <c r="B27" s="56" t="s">
        <v>149</v>
      </c>
      <c r="C27" s="70"/>
      <c r="D27" s="72"/>
      <c r="E27" s="72"/>
      <c r="F27" s="72"/>
      <c r="G27" s="72">
        <v>0</v>
      </c>
      <c r="H27" s="72"/>
      <c r="I27" s="72"/>
      <c r="J27" s="72"/>
      <c r="K27" s="72"/>
      <c r="L27" s="72"/>
      <c r="M27" s="72"/>
      <c r="N27" s="72"/>
      <c r="O27" s="74"/>
      <c r="P27" s="72"/>
      <c r="Q27" s="72"/>
      <c r="R27" s="72">
        <v>0</v>
      </c>
      <c r="S27" s="72"/>
      <c r="T27" s="72"/>
      <c r="U27" s="72"/>
      <c r="V27" s="72"/>
      <c r="W27" s="72">
        <v>1</v>
      </c>
      <c r="X27" s="72"/>
      <c r="Y27" s="91"/>
      <c r="Z27" s="68"/>
      <c r="AA27" s="82">
        <f t="shared" si="0"/>
        <v>1</v>
      </c>
      <c r="AB27" s="171">
        <f>AA27+AA28</f>
        <v>3</v>
      </c>
    </row>
    <row r="28" spans="1:28" ht="15.75" thickBot="1" x14ac:dyDescent="0.3">
      <c r="A28" s="55"/>
      <c r="B28" s="60">
        <v>1707</v>
      </c>
      <c r="C28" s="75"/>
      <c r="D28" s="76"/>
      <c r="E28" s="76"/>
      <c r="F28" s="76"/>
      <c r="G28" s="76"/>
      <c r="H28" s="76"/>
      <c r="I28" s="76"/>
      <c r="J28" s="76"/>
      <c r="K28" s="76"/>
      <c r="L28" s="76"/>
      <c r="M28" s="76">
        <v>0</v>
      </c>
      <c r="N28" s="76"/>
      <c r="O28" s="78"/>
      <c r="P28" s="76"/>
      <c r="Q28" s="76"/>
      <c r="R28" s="76">
        <v>0</v>
      </c>
      <c r="S28" s="76"/>
      <c r="T28" s="76"/>
      <c r="U28" s="76">
        <v>1</v>
      </c>
      <c r="V28" s="76"/>
      <c r="W28" s="76"/>
      <c r="X28" s="76">
        <v>1</v>
      </c>
      <c r="Y28" s="90"/>
      <c r="Z28" s="77"/>
      <c r="AA28" s="83">
        <f t="shared" si="0"/>
        <v>2</v>
      </c>
      <c r="AB28" s="172"/>
    </row>
    <row r="29" spans="1:28" x14ac:dyDescent="0.25">
      <c r="A29" s="53" t="s">
        <v>85</v>
      </c>
      <c r="B29" s="54" t="s">
        <v>105</v>
      </c>
      <c r="C29" s="73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74"/>
      <c r="Q29" s="67"/>
      <c r="R29" s="67"/>
      <c r="S29" s="67"/>
      <c r="T29" s="67"/>
      <c r="U29" s="67"/>
      <c r="V29" s="67"/>
      <c r="W29" s="67"/>
      <c r="X29" s="67"/>
      <c r="Y29" s="67"/>
      <c r="Z29" s="68"/>
      <c r="AA29" s="69">
        <f t="shared" si="0"/>
        <v>0</v>
      </c>
      <c r="AB29" s="169">
        <f>AA29+AA30</f>
        <v>1</v>
      </c>
    </row>
    <row r="30" spans="1:28" ht="15.75" thickBot="1" x14ac:dyDescent="0.3">
      <c r="A30" s="55"/>
      <c r="B30" s="60">
        <v>1683</v>
      </c>
      <c r="C30" s="75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8"/>
      <c r="Q30" s="76"/>
      <c r="R30" s="76"/>
      <c r="S30" s="76"/>
      <c r="T30" s="76"/>
      <c r="U30" s="76"/>
      <c r="V30" s="76"/>
      <c r="W30" s="76"/>
      <c r="X30" s="76"/>
      <c r="Y30" s="76">
        <v>1</v>
      </c>
      <c r="Z30" s="77"/>
      <c r="AA30" s="84">
        <f t="shared" si="0"/>
        <v>1</v>
      </c>
      <c r="AB30" s="170"/>
    </row>
    <row r="31" spans="1:28" x14ac:dyDescent="0.25">
      <c r="A31" s="59" t="s">
        <v>86</v>
      </c>
      <c r="B31" s="56" t="s">
        <v>106</v>
      </c>
      <c r="C31" s="70"/>
      <c r="D31" s="72"/>
      <c r="E31" s="72"/>
      <c r="F31" s="72"/>
      <c r="G31" s="72"/>
      <c r="H31" s="72"/>
      <c r="I31" s="72"/>
      <c r="J31" s="72"/>
      <c r="K31" s="72"/>
      <c r="L31" s="72">
        <v>0</v>
      </c>
      <c r="M31" s="72"/>
      <c r="N31" s="72"/>
      <c r="O31" s="72"/>
      <c r="P31" s="72"/>
      <c r="Q31" s="71"/>
      <c r="R31" s="72">
        <v>1</v>
      </c>
      <c r="S31" s="72">
        <v>0</v>
      </c>
      <c r="T31" s="72">
        <v>1</v>
      </c>
      <c r="U31" s="72">
        <v>1</v>
      </c>
      <c r="V31" s="72"/>
      <c r="W31" s="72"/>
      <c r="X31" s="72"/>
      <c r="Y31" s="72">
        <v>0</v>
      </c>
      <c r="Z31" s="68"/>
      <c r="AA31" s="82">
        <f t="shared" si="0"/>
        <v>3</v>
      </c>
      <c r="AB31" s="171">
        <f>AA31+AA32</f>
        <v>4</v>
      </c>
    </row>
    <row r="32" spans="1:28" ht="15.75" thickBot="1" x14ac:dyDescent="0.3">
      <c r="A32" s="61"/>
      <c r="B32" s="146" t="s">
        <v>178</v>
      </c>
      <c r="C32" s="79"/>
      <c r="D32" s="80"/>
      <c r="E32" s="80"/>
      <c r="F32" s="80"/>
      <c r="G32" s="80"/>
      <c r="H32" s="80"/>
      <c r="I32" s="80"/>
      <c r="J32" s="80">
        <v>0</v>
      </c>
      <c r="K32" s="80"/>
      <c r="L32" s="80">
        <v>0</v>
      </c>
      <c r="M32" s="80"/>
      <c r="N32" s="80"/>
      <c r="O32" s="80"/>
      <c r="P32" s="80"/>
      <c r="Q32" s="81"/>
      <c r="R32" s="80">
        <v>0</v>
      </c>
      <c r="S32" s="80">
        <v>0</v>
      </c>
      <c r="T32" s="80">
        <v>1</v>
      </c>
      <c r="U32" s="80"/>
      <c r="V32" s="80"/>
      <c r="W32" s="80"/>
      <c r="X32" s="80"/>
      <c r="Y32" s="80"/>
      <c r="Z32" s="77"/>
      <c r="AA32" s="83">
        <f t="shared" si="0"/>
        <v>1</v>
      </c>
      <c r="AB32" s="172"/>
    </row>
    <row r="33" spans="1:28" x14ac:dyDescent="0.25">
      <c r="A33" s="53" t="s">
        <v>87</v>
      </c>
      <c r="B33" s="54" t="s">
        <v>108</v>
      </c>
      <c r="C33" s="73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>
        <v>1</v>
      </c>
      <c r="O33" s="67">
        <v>1</v>
      </c>
      <c r="P33" s="67"/>
      <c r="Q33" s="67">
        <v>1</v>
      </c>
      <c r="R33" s="74"/>
      <c r="S33" s="67">
        <v>0</v>
      </c>
      <c r="T33" s="67"/>
      <c r="U33" s="67"/>
      <c r="V33" s="67"/>
      <c r="W33" s="67"/>
      <c r="X33" s="67"/>
      <c r="Y33" s="67"/>
      <c r="Z33" s="68"/>
      <c r="AA33" s="82">
        <f t="shared" si="0"/>
        <v>3</v>
      </c>
      <c r="AB33" s="171">
        <f>AA33+AA34</f>
        <v>5</v>
      </c>
    </row>
    <row r="34" spans="1:28" ht="15.75" thickBot="1" x14ac:dyDescent="0.3">
      <c r="A34" s="55"/>
      <c r="B34" s="60">
        <v>1653</v>
      </c>
      <c r="C34" s="75"/>
      <c r="D34" s="76"/>
      <c r="E34" s="76">
        <v>0</v>
      </c>
      <c r="F34" s="76"/>
      <c r="G34" s="76"/>
      <c r="H34" s="76"/>
      <c r="I34" s="76"/>
      <c r="J34" s="76"/>
      <c r="K34" s="76"/>
      <c r="L34" s="76"/>
      <c r="M34" s="76"/>
      <c r="N34" s="76">
        <v>0.5</v>
      </c>
      <c r="O34" s="76">
        <v>1</v>
      </c>
      <c r="P34" s="76"/>
      <c r="Q34" s="76">
        <v>0</v>
      </c>
      <c r="R34" s="78"/>
      <c r="S34" s="76">
        <v>0.5</v>
      </c>
      <c r="T34" s="76"/>
      <c r="U34" s="76"/>
      <c r="V34" s="76"/>
      <c r="W34" s="76"/>
      <c r="X34" s="76"/>
      <c r="Y34" s="76"/>
      <c r="Z34" s="77"/>
      <c r="AA34" s="83">
        <f t="shared" si="0"/>
        <v>2</v>
      </c>
      <c r="AB34" s="172"/>
    </row>
    <row r="35" spans="1:28" x14ac:dyDescent="0.25">
      <c r="A35" s="100" t="s">
        <v>154</v>
      </c>
      <c r="B35" s="54" t="s">
        <v>153</v>
      </c>
      <c r="C35" s="82"/>
      <c r="D35" s="67"/>
      <c r="E35" s="67">
        <v>0.5</v>
      </c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>
        <v>1</v>
      </c>
      <c r="R35" s="67">
        <v>0.5</v>
      </c>
      <c r="S35" s="74"/>
      <c r="T35" s="67"/>
      <c r="U35" s="67"/>
      <c r="V35" s="67">
        <v>1</v>
      </c>
      <c r="W35" s="67"/>
      <c r="X35" s="67"/>
      <c r="Y35" s="105"/>
      <c r="Z35" s="68"/>
      <c r="AA35" s="69">
        <f>SUM(C35:Y35)</f>
        <v>3</v>
      </c>
      <c r="AB35" s="169">
        <f>AA35+AA36</f>
        <v>6</v>
      </c>
    </row>
    <row r="36" spans="1:28" ht="15.75" thickBot="1" x14ac:dyDescent="0.3">
      <c r="A36" s="55"/>
      <c r="B36" s="60">
        <v>1648</v>
      </c>
      <c r="C36" s="10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>
        <v>1</v>
      </c>
      <c r="R36" s="76">
        <v>1</v>
      </c>
      <c r="S36" s="78"/>
      <c r="T36" s="76"/>
      <c r="U36" s="76"/>
      <c r="V36" s="76"/>
      <c r="W36" s="76"/>
      <c r="X36" s="76">
        <v>1</v>
      </c>
      <c r="Y36" s="107"/>
      <c r="Z36" s="77"/>
      <c r="AA36" s="84">
        <f>SUM(C36:Y36)</f>
        <v>3</v>
      </c>
      <c r="AB36" s="170"/>
    </row>
    <row r="37" spans="1:28" x14ac:dyDescent="0.25">
      <c r="A37" s="59" t="s">
        <v>88</v>
      </c>
      <c r="B37" s="56" t="s">
        <v>109</v>
      </c>
      <c r="C37" s="70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>
        <v>0.5</v>
      </c>
      <c r="O37" s="72"/>
      <c r="P37" s="72"/>
      <c r="Q37" s="72">
        <v>0</v>
      </c>
      <c r="R37" s="72"/>
      <c r="S37" s="72"/>
      <c r="T37" s="71"/>
      <c r="U37" s="72"/>
      <c r="V37" s="72"/>
      <c r="W37" s="72">
        <v>1</v>
      </c>
      <c r="X37" s="72">
        <v>1</v>
      </c>
      <c r="Y37" s="72">
        <v>1</v>
      </c>
      <c r="Z37" s="68"/>
      <c r="AA37" s="82">
        <f t="shared" si="0"/>
        <v>3.5</v>
      </c>
      <c r="AB37" s="171">
        <f>AA37+AA38</f>
        <v>5</v>
      </c>
    </row>
    <row r="38" spans="1:28" ht="15.75" thickBot="1" x14ac:dyDescent="0.3">
      <c r="A38" s="61"/>
      <c r="B38" s="62">
        <v>1572</v>
      </c>
      <c r="C38" s="79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>
        <v>0</v>
      </c>
      <c r="O38" s="80"/>
      <c r="P38" s="80"/>
      <c r="Q38" s="80">
        <v>0</v>
      </c>
      <c r="R38" s="80"/>
      <c r="S38" s="80"/>
      <c r="T38" s="81"/>
      <c r="U38" s="80">
        <v>0.5</v>
      </c>
      <c r="V38" s="80">
        <v>1</v>
      </c>
      <c r="W38" s="80"/>
      <c r="X38" s="80"/>
      <c r="Y38" s="80"/>
      <c r="Z38" s="77"/>
      <c r="AA38" s="83">
        <f t="shared" si="0"/>
        <v>1.5</v>
      </c>
      <c r="AB38" s="172"/>
    </row>
    <row r="39" spans="1:28" x14ac:dyDescent="0.25">
      <c r="A39" s="53" t="s">
        <v>89</v>
      </c>
      <c r="B39" s="54" t="s">
        <v>110</v>
      </c>
      <c r="C39" s="73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>
        <v>0.5</v>
      </c>
      <c r="O39" s="67">
        <v>0</v>
      </c>
      <c r="P39" s="67"/>
      <c r="Q39" s="67"/>
      <c r="R39" s="67"/>
      <c r="S39" s="67"/>
      <c r="T39" s="67">
        <v>0.5</v>
      </c>
      <c r="U39" s="74"/>
      <c r="V39" s="67">
        <v>1</v>
      </c>
      <c r="W39" s="67">
        <v>1</v>
      </c>
      <c r="X39" s="67">
        <v>0</v>
      </c>
      <c r="Y39" s="67"/>
      <c r="Z39" s="68"/>
      <c r="AA39" s="69">
        <f t="shared" si="0"/>
        <v>3</v>
      </c>
      <c r="AB39" s="169">
        <f>AA39+AA40</f>
        <v>5</v>
      </c>
    </row>
    <row r="40" spans="1:28" ht="15.75" thickBot="1" x14ac:dyDescent="0.3">
      <c r="A40" s="55"/>
      <c r="B40" s="60">
        <v>1551</v>
      </c>
      <c r="C40" s="75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>
        <v>0</v>
      </c>
      <c r="O40" s="76"/>
      <c r="P40" s="76"/>
      <c r="Q40" s="76">
        <v>0</v>
      </c>
      <c r="R40" s="76"/>
      <c r="S40" s="76"/>
      <c r="T40" s="76"/>
      <c r="U40" s="78"/>
      <c r="V40" s="76">
        <v>1</v>
      </c>
      <c r="W40" s="76">
        <v>1</v>
      </c>
      <c r="X40" s="76">
        <v>0</v>
      </c>
      <c r="Y40" s="76"/>
      <c r="Z40" s="77"/>
      <c r="AA40" s="84">
        <f t="shared" si="0"/>
        <v>2</v>
      </c>
      <c r="AB40" s="170"/>
    </row>
    <row r="41" spans="1:28" x14ac:dyDescent="0.25">
      <c r="A41" s="100" t="s">
        <v>148</v>
      </c>
      <c r="B41" s="56" t="s">
        <v>150</v>
      </c>
      <c r="C41" s="70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>
        <v>0</v>
      </c>
      <c r="U41" s="72">
        <v>0</v>
      </c>
      <c r="V41" s="74"/>
      <c r="W41" s="72">
        <v>1</v>
      </c>
      <c r="X41" s="72"/>
      <c r="Y41" s="91"/>
      <c r="Z41" s="68"/>
      <c r="AA41" s="82">
        <f t="shared" si="0"/>
        <v>1</v>
      </c>
      <c r="AB41" s="171">
        <f>AA41+AA42</f>
        <v>2</v>
      </c>
    </row>
    <row r="42" spans="1:28" ht="15.75" thickBot="1" x14ac:dyDescent="0.3">
      <c r="A42" s="55"/>
      <c r="B42" s="60">
        <v>1450</v>
      </c>
      <c r="C42" s="75"/>
      <c r="D42" s="76"/>
      <c r="E42" s="76"/>
      <c r="F42" s="76"/>
      <c r="G42" s="76"/>
      <c r="H42" s="76"/>
      <c r="I42" s="76"/>
      <c r="J42" s="76"/>
      <c r="K42" s="76"/>
      <c r="L42" s="76"/>
      <c r="M42" s="76">
        <v>0</v>
      </c>
      <c r="N42" s="76"/>
      <c r="O42" s="76"/>
      <c r="P42" s="76"/>
      <c r="Q42" s="76"/>
      <c r="R42" s="76"/>
      <c r="S42" s="76">
        <v>0</v>
      </c>
      <c r="T42" s="76"/>
      <c r="U42" s="76">
        <v>0</v>
      </c>
      <c r="V42" s="78"/>
      <c r="W42" s="76">
        <v>1</v>
      </c>
      <c r="X42" s="76"/>
      <c r="Y42" s="90"/>
      <c r="Z42" s="77"/>
      <c r="AA42" s="83">
        <f t="shared" si="0"/>
        <v>1</v>
      </c>
      <c r="AB42" s="172"/>
    </row>
    <row r="43" spans="1:28" x14ac:dyDescent="0.25">
      <c r="A43" s="59" t="s">
        <v>90</v>
      </c>
      <c r="B43" s="56" t="s">
        <v>111</v>
      </c>
      <c r="C43" s="70"/>
      <c r="D43" s="72"/>
      <c r="E43" s="72"/>
      <c r="F43" s="72"/>
      <c r="G43" s="72"/>
      <c r="H43" s="72"/>
      <c r="I43" s="72"/>
      <c r="J43" s="72"/>
      <c r="K43" s="72"/>
      <c r="L43" s="72"/>
      <c r="M43" s="72">
        <v>0</v>
      </c>
      <c r="N43" s="72">
        <v>1</v>
      </c>
      <c r="O43" s="72"/>
      <c r="P43" s="72"/>
      <c r="Q43" s="72"/>
      <c r="R43" s="72"/>
      <c r="S43" s="72"/>
      <c r="T43" s="72"/>
      <c r="U43" s="72">
        <v>0</v>
      </c>
      <c r="V43" s="72">
        <v>0</v>
      </c>
      <c r="W43" s="71"/>
      <c r="X43" s="72"/>
      <c r="Y43" s="72"/>
      <c r="Z43" s="68"/>
      <c r="AA43" s="82">
        <f t="shared" si="0"/>
        <v>1</v>
      </c>
      <c r="AB43" s="171">
        <f>AA43+AA44</f>
        <v>1.5</v>
      </c>
    </row>
    <row r="44" spans="1:28" ht="15.75" thickBot="1" x14ac:dyDescent="0.3">
      <c r="A44" s="61"/>
      <c r="B44" s="146" t="s">
        <v>180</v>
      </c>
      <c r="C44" s="79"/>
      <c r="D44" s="80"/>
      <c r="E44" s="80"/>
      <c r="F44" s="80"/>
      <c r="G44" s="80"/>
      <c r="H44" s="80"/>
      <c r="I44" s="80"/>
      <c r="J44" s="80"/>
      <c r="K44" s="80"/>
      <c r="L44" s="80">
        <v>0</v>
      </c>
      <c r="M44" s="80"/>
      <c r="N44" s="80"/>
      <c r="O44" s="80">
        <v>0</v>
      </c>
      <c r="P44" s="80"/>
      <c r="Q44" s="80"/>
      <c r="R44" s="80"/>
      <c r="S44" s="80"/>
      <c r="T44" s="80">
        <v>0</v>
      </c>
      <c r="U44" s="80">
        <v>0</v>
      </c>
      <c r="V44" s="80">
        <v>0</v>
      </c>
      <c r="W44" s="81"/>
      <c r="X44" s="80">
        <v>0.5</v>
      </c>
      <c r="Y44" s="80"/>
      <c r="Z44" s="77"/>
      <c r="AA44" s="83">
        <f t="shared" si="0"/>
        <v>0.5</v>
      </c>
      <c r="AB44" s="172"/>
    </row>
    <row r="45" spans="1:28" x14ac:dyDescent="0.25">
      <c r="A45" s="53" t="s">
        <v>91</v>
      </c>
      <c r="B45" s="54" t="s">
        <v>112</v>
      </c>
      <c r="C45" s="73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>
        <v>0</v>
      </c>
      <c r="P45" s="67"/>
      <c r="Q45" s="67"/>
      <c r="R45" s="67"/>
      <c r="S45" s="67">
        <v>0</v>
      </c>
      <c r="T45" s="67"/>
      <c r="U45" s="67">
        <v>1</v>
      </c>
      <c r="V45" s="67"/>
      <c r="W45" s="67">
        <v>0.5</v>
      </c>
      <c r="X45" s="74"/>
      <c r="Y45" s="89"/>
      <c r="Z45" s="68"/>
      <c r="AA45" s="69">
        <f t="shared" si="0"/>
        <v>1.5</v>
      </c>
      <c r="AB45" s="169">
        <f>AA45+AA46</f>
        <v>3</v>
      </c>
    </row>
    <row r="46" spans="1:28" ht="15.75" thickBot="1" x14ac:dyDescent="0.3">
      <c r="A46" s="55"/>
      <c r="B46" s="60">
        <v>0</v>
      </c>
      <c r="C46" s="75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>
        <v>0.5</v>
      </c>
      <c r="O46" s="76"/>
      <c r="P46" s="76"/>
      <c r="Q46" s="76"/>
      <c r="R46" s="76"/>
      <c r="S46" s="76"/>
      <c r="T46" s="76">
        <v>0</v>
      </c>
      <c r="U46" s="76">
        <v>1</v>
      </c>
      <c r="V46" s="76"/>
      <c r="W46" s="76"/>
      <c r="X46" s="78"/>
      <c r="Y46" s="90">
        <v>0</v>
      </c>
      <c r="Z46" s="77"/>
      <c r="AA46" s="84">
        <f t="shared" si="0"/>
        <v>1.5</v>
      </c>
      <c r="AB46" s="170"/>
    </row>
    <row r="47" spans="1:28" x14ac:dyDescent="0.25">
      <c r="A47" s="59" t="s">
        <v>92</v>
      </c>
      <c r="B47" s="56" t="s">
        <v>107</v>
      </c>
      <c r="C47" s="70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>
        <v>0</v>
      </c>
      <c r="Q47" s="72"/>
      <c r="R47" s="72"/>
      <c r="S47" s="72"/>
      <c r="T47" s="72"/>
      <c r="U47" s="72"/>
      <c r="V47" s="72"/>
      <c r="W47" s="72"/>
      <c r="X47" s="72">
        <v>1</v>
      </c>
      <c r="Y47" s="74"/>
      <c r="Z47" s="68"/>
      <c r="AA47" s="82">
        <f t="shared" si="0"/>
        <v>1</v>
      </c>
      <c r="AB47" s="171">
        <f>AA47+AA48</f>
        <v>2</v>
      </c>
    </row>
    <row r="48" spans="1:28" ht="15.75" thickBot="1" x14ac:dyDescent="0.3">
      <c r="A48" s="55"/>
      <c r="B48" s="60">
        <v>0</v>
      </c>
      <c r="C48" s="75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>
        <v>1</v>
      </c>
      <c r="R48" s="76"/>
      <c r="S48" s="76"/>
      <c r="T48" s="76">
        <v>0</v>
      </c>
      <c r="U48" s="76"/>
      <c r="V48" s="76"/>
      <c r="W48" s="76"/>
      <c r="X48" s="76"/>
      <c r="Y48" s="78"/>
      <c r="Z48" s="77"/>
      <c r="AA48" s="83">
        <f t="shared" si="0"/>
        <v>1</v>
      </c>
      <c r="AB48" s="172"/>
    </row>
    <row r="50" spans="25:28" x14ac:dyDescent="0.25">
      <c r="Y50" t="s">
        <v>176</v>
      </c>
      <c r="AB50" s="144">
        <f>SUM(AB3:AB49)</f>
        <v>78</v>
      </c>
    </row>
  </sheetData>
  <mergeCells count="23">
    <mergeCell ref="AB19:AB20"/>
    <mergeCell ref="AB21:AB22"/>
    <mergeCell ref="AB23:AB24"/>
    <mergeCell ref="AB25:AB26"/>
    <mergeCell ref="AB27:AB28"/>
    <mergeCell ref="AB47:AB48"/>
    <mergeCell ref="AB29:AB30"/>
    <mergeCell ref="AB31:AB32"/>
    <mergeCell ref="AB33:AB34"/>
    <mergeCell ref="AB37:AB38"/>
    <mergeCell ref="AB41:AB42"/>
    <mergeCell ref="AB39:AB40"/>
    <mergeCell ref="AB43:AB44"/>
    <mergeCell ref="AB35:AB36"/>
    <mergeCell ref="AB45:AB46"/>
    <mergeCell ref="AB15:AB16"/>
    <mergeCell ref="AB17:AB18"/>
    <mergeCell ref="AB3:AB4"/>
    <mergeCell ref="AB5:AB6"/>
    <mergeCell ref="AB7:AB8"/>
    <mergeCell ref="AB9:AB10"/>
    <mergeCell ref="AB11:AB12"/>
    <mergeCell ref="AB13:AB14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10" workbookViewId="0">
      <selection activeCell="C29" sqref="C29"/>
    </sheetView>
  </sheetViews>
  <sheetFormatPr defaultRowHeight="15" x14ac:dyDescent="0.25"/>
  <cols>
    <col min="1" max="1" width="11.28515625" customWidth="1"/>
    <col min="2" max="2" width="12.28515625" customWidth="1"/>
    <col min="3" max="3" width="4.42578125" style="87" bestFit="1" customWidth="1"/>
    <col min="4" max="4" width="3.140625" customWidth="1"/>
    <col min="5" max="6" width="12.28515625" customWidth="1"/>
    <col min="7" max="7" width="4.42578125" customWidth="1"/>
    <col min="8" max="8" width="3.140625" customWidth="1"/>
    <col min="9" max="10" width="13.28515625" customWidth="1"/>
    <col min="11" max="11" width="4.42578125" customWidth="1"/>
    <col min="12" max="12" width="3.140625" customWidth="1"/>
    <col min="13" max="14" width="13.140625" customWidth="1"/>
    <col min="15" max="15" width="4.42578125" customWidth="1"/>
  </cols>
  <sheetData>
    <row r="1" spans="1:11" x14ac:dyDescent="0.25">
      <c r="A1" s="108" t="s">
        <v>158</v>
      </c>
    </row>
    <row r="3" spans="1:11" x14ac:dyDescent="0.25">
      <c r="A3" s="86" t="s">
        <v>115</v>
      </c>
      <c r="E3" s="86" t="s">
        <v>155</v>
      </c>
      <c r="I3" s="86" t="s">
        <v>24</v>
      </c>
    </row>
    <row r="4" spans="1:11" x14ac:dyDescent="0.25">
      <c r="A4" t="s">
        <v>116</v>
      </c>
      <c r="B4" t="s">
        <v>117</v>
      </c>
      <c r="C4" s="87" t="s">
        <v>124</v>
      </c>
      <c r="E4" t="s">
        <v>127</v>
      </c>
      <c r="F4" t="s">
        <v>117</v>
      </c>
      <c r="G4" t="s">
        <v>118</v>
      </c>
      <c r="I4" t="s">
        <v>128</v>
      </c>
      <c r="J4" t="s">
        <v>127</v>
      </c>
      <c r="K4" s="87" t="s">
        <v>124</v>
      </c>
    </row>
    <row r="5" spans="1:11" x14ac:dyDescent="0.25">
      <c r="A5" t="s">
        <v>121</v>
      </c>
      <c r="B5" t="s">
        <v>122</v>
      </c>
      <c r="C5" s="87" t="s">
        <v>118</v>
      </c>
      <c r="E5" t="s">
        <v>137</v>
      </c>
      <c r="F5" t="s">
        <v>129</v>
      </c>
      <c r="G5" t="s">
        <v>118</v>
      </c>
      <c r="I5" t="s">
        <v>116</v>
      </c>
      <c r="J5" t="s">
        <v>130</v>
      </c>
      <c r="K5" t="s">
        <v>123</v>
      </c>
    </row>
    <row r="6" spans="1:11" x14ac:dyDescent="0.25">
      <c r="A6" t="s">
        <v>125</v>
      </c>
      <c r="B6" t="s">
        <v>132</v>
      </c>
      <c r="C6" s="87" t="s">
        <v>118</v>
      </c>
      <c r="E6" t="s">
        <v>139</v>
      </c>
      <c r="F6" t="s">
        <v>136</v>
      </c>
      <c r="G6" t="s">
        <v>123</v>
      </c>
      <c r="I6" t="s">
        <v>129</v>
      </c>
      <c r="J6" t="s">
        <v>122</v>
      </c>
      <c r="K6" t="s">
        <v>118</v>
      </c>
    </row>
    <row r="7" spans="1:11" x14ac:dyDescent="0.25">
      <c r="A7" s="108" t="s">
        <v>133</v>
      </c>
      <c r="B7" s="108" t="s">
        <v>129</v>
      </c>
      <c r="C7" s="109" t="s">
        <v>124</v>
      </c>
      <c r="E7" t="s">
        <v>140</v>
      </c>
      <c r="F7" t="s">
        <v>122</v>
      </c>
      <c r="G7" t="s">
        <v>123</v>
      </c>
      <c r="I7" t="s">
        <v>121</v>
      </c>
      <c r="J7" t="s">
        <v>136</v>
      </c>
      <c r="K7" t="s">
        <v>118</v>
      </c>
    </row>
    <row r="8" spans="1:11" x14ac:dyDescent="0.25">
      <c r="A8" s="108" t="s">
        <v>136</v>
      </c>
      <c r="B8" s="108" t="s">
        <v>156</v>
      </c>
      <c r="C8" s="109" t="s">
        <v>123</v>
      </c>
      <c r="E8" t="s">
        <v>121</v>
      </c>
      <c r="F8" t="s">
        <v>133</v>
      </c>
      <c r="G8" t="s">
        <v>118</v>
      </c>
      <c r="I8" t="s">
        <v>132</v>
      </c>
      <c r="J8" t="s">
        <v>139</v>
      </c>
      <c r="K8" t="s">
        <v>123</v>
      </c>
    </row>
    <row r="9" spans="1:11" x14ac:dyDescent="0.25">
      <c r="A9" s="108" t="s">
        <v>134</v>
      </c>
      <c r="B9" s="108" t="s">
        <v>130</v>
      </c>
      <c r="C9" s="109" t="s">
        <v>118</v>
      </c>
      <c r="E9" t="s">
        <v>132</v>
      </c>
      <c r="F9" t="s">
        <v>156</v>
      </c>
      <c r="G9" t="s">
        <v>123</v>
      </c>
      <c r="I9" t="s">
        <v>140</v>
      </c>
      <c r="J9" t="s">
        <v>133</v>
      </c>
      <c r="K9" t="s">
        <v>123</v>
      </c>
    </row>
    <row r="10" spans="1:11" x14ac:dyDescent="0.25">
      <c r="A10" s="108" t="s">
        <v>140</v>
      </c>
      <c r="B10" s="108" t="s">
        <v>137</v>
      </c>
      <c r="C10" s="109" t="s">
        <v>118</v>
      </c>
      <c r="E10" s="108" t="s">
        <v>130</v>
      </c>
      <c r="F10" s="108" t="s">
        <v>134</v>
      </c>
      <c r="G10" s="109" t="s">
        <v>124</v>
      </c>
      <c r="I10" t="s">
        <v>137</v>
      </c>
      <c r="J10" t="s">
        <v>138</v>
      </c>
      <c r="K10" t="s">
        <v>123</v>
      </c>
    </row>
    <row r="11" spans="1:11" x14ac:dyDescent="0.25">
      <c r="E11" s="108" t="s">
        <v>134</v>
      </c>
      <c r="F11" s="108" t="s">
        <v>146</v>
      </c>
      <c r="G11" s="109" t="s">
        <v>175</v>
      </c>
      <c r="I11" s="108" t="s">
        <v>134</v>
      </c>
      <c r="J11" s="108" t="s">
        <v>146</v>
      </c>
      <c r="K11" s="109" t="s">
        <v>124</v>
      </c>
    </row>
    <row r="13" spans="1:11" x14ac:dyDescent="0.25">
      <c r="A13" s="86" t="s">
        <v>126</v>
      </c>
      <c r="E13" s="86" t="s">
        <v>21</v>
      </c>
      <c r="I13" s="86" t="s">
        <v>25</v>
      </c>
    </row>
    <row r="14" spans="1:11" x14ac:dyDescent="0.25">
      <c r="A14" t="s">
        <v>127</v>
      </c>
      <c r="B14" t="s">
        <v>116</v>
      </c>
      <c r="C14" s="87" t="s">
        <v>118</v>
      </c>
      <c r="E14" t="s">
        <v>136</v>
      </c>
      <c r="F14" t="s">
        <v>127</v>
      </c>
      <c r="G14" t="s">
        <v>123</v>
      </c>
      <c r="I14" t="s">
        <v>127</v>
      </c>
      <c r="J14" t="s">
        <v>134</v>
      </c>
      <c r="K14" t="s">
        <v>118</v>
      </c>
    </row>
    <row r="15" spans="1:11" x14ac:dyDescent="0.25">
      <c r="A15" t="s">
        <v>117</v>
      </c>
      <c r="B15" t="s">
        <v>128</v>
      </c>
      <c r="C15" s="87" t="s">
        <v>118</v>
      </c>
      <c r="E15" t="s">
        <v>117</v>
      </c>
      <c r="F15" t="s">
        <v>134</v>
      </c>
      <c r="G15" t="s">
        <v>123</v>
      </c>
      <c r="I15" t="s">
        <v>130</v>
      </c>
      <c r="J15" t="s">
        <v>129</v>
      </c>
      <c r="K15" t="s">
        <v>118</v>
      </c>
    </row>
    <row r="16" spans="1:11" x14ac:dyDescent="0.25">
      <c r="A16" t="s">
        <v>129</v>
      </c>
      <c r="B16" t="s">
        <v>130</v>
      </c>
      <c r="C16" s="87" t="s">
        <v>123</v>
      </c>
      <c r="E16" t="s">
        <v>157</v>
      </c>
      <c r="F16" t="s">
        <v>130</v>
      </c>
      <c r="G16" s="87" t="s">
        <v>124</v>
      </c>
      <c r="I16" t="s">
        <v>156</v>
      </c>
      <c r="J16" t="s">
        <v>121</v>
      </c>
      <c r="K16" t="s">
        <v>118</v>
      </c>
    </row>
    <row r="17" spans="1:11" x14ac:dyDescent="0.25">
      <c r="A17" t="s">
        <v>120</v>
      </c>
      <c r="B17" t="s">
        <v>131</v>
      </c>
      <c r="C17" s="87" t="s">
        <v>118</v>
      </c>
      <c r="E17" t="s">
        <v>131</v>
      </c>
      <c r="F17" t="s">
        <v>138</v>
      </c>
      <c r="G17" t="s">
        <v>118</v>
      </c>
      <c r="I17" t="s">
        <v>131</v>
      </c>
      <c r="J17" t="s">
        <v>137</v>
      </c>
      <c r="K17" t="s">
        <v>118</v>
      </c>
    </row>
    <row r="18" spans="1:11" x14ac:dyDescent="0.25">
      <c r="A18" t="s">
        <v>121</v>
      </c>
      <c r="B18" t="s">
        <v>125</v>
      </c>
      <c r="C18" s="87" t="s">
        <v>123</v>
      </c>
      <c r="E18" t="s">
        <v>122</v>
      </c>
      <c r="F18" t="s">
        <v>121</v>
      </c>
      <c r="G18" t="s">
        <v>123</v>
      </c>
      <c r="I18" t="s">
        <v>136</v>
      </c>
      <c r="J18" t="s">
        <v>139</v>
      </c>
      <c r="K18" t="s">
        <v>118</v>
      </c>
    </row>
    <row r="19" spans="1:11" x14ac:dyDescent="0.25">
      <c r="A19" t="s">
        <v>133</v>
      </c>
      <c r="B19" t="s">
        <v>132</v>
      </c>
      <c r="C19" s="87" t="s">
        <v>123</v>
      </c>
      <c r="E19" t="s">
        <v>156</v>
      </c>
      <c r="F19" t="s">
        <v>140</v>
      </c>
      <c r="G19" t="s">
        <v>118</v>
      </c>
      <c r="I19" t="s">
        <v>133</v>
      </c>
      <c r="J19" t="s">
        <v>140</v>
      </c>
      <c r="K19" t="s">
        <v>118</v>
      </c>
    </row>
    <row r="20" spans="1:11" x14ac:dyDescent="0.25">
      <c r="A20" s="108" t="s">
        <v>122</v>
      </c>
      <c r="B20" s="108" t="s">
        <v>137</v>
      </c>
      <c r="C20" s="109" t="s">
        <v>118</v>
      </c>
      <c r="E20" t="s">
        <v>132</v>
      </c>
      <c r="F20" t="s">
        <v>137</v>
      </c>
      <c r="G20" s="87" t="s">
        <v>124</v>
      </c>
    </row>
    <row r="21" spans="1:11" x14ac:dyDescent="0.25">
      <c r="E21" t="s">
        <v>133</v>
      </c>
      <c r="F21" t="s">
        <v>139</v>
      </c>
      <c r="G21" t="s">
        <v>123</v>
      </c>
    </row>
    <row r="23" spans="1:11" x14ac:dyDescent="0.25">
      <c r="A23" s="86" t="s">
        <v>7</v>
      </c>
      <c r="E23" s="86" t="s">
        <v>22</v>
      </c>
      <c r="I23" s="86" t="s">
        <v>26</v>
      </c>
    </row>
    <row r="24" spans="1:11" x14ac:dyDescent="0.25">
      <c r="A24" t="s">
        <v>117</v>
      </c>
      <c r="B24" t="s">
        <v>127</v>
      </c>
      <c r="C24" s="87" t="s">
        <v>124</v>
      </c>
      <c r="E24" t="s">
        <v>134</v>
      </c>
      <c r="F24" t="s">
        <v>128</v>
      </c>
      <c r="G24" t="s">
        <v>118</v>
      </c>
      <c r="I24" t="s">
        <v>134</v>
      </c>
      <c r="J24" t="s">
        <v>127</v>
      </c>
      <c r="K24" t="s">
        <v>118</v>
      </c>
    </row>
    <row r="25" spans="1:11" x14ac:dyDescent="0.25">
      <c r="A25" t="s">
        <v>116</v>
      </c>
      <c r="B25" t="s">
        <v>134</v>
      </c>
      <c r="C25" s="87" t="s">
        <v>118</v>
      </c>
      <c r="E25" t="s">
        <v>130</v>
      </c>
      <c r="F25" t="s">
        <v>121</v>
      </c>
      <c r="G25" t="s">
        <v>118</v>
      </c>
      <c r="I25" t="s">
        <v>156</v>
      </c>
      <c r="J25" t="s">
        <v>136</v>
      </c>
      <c r="K25" s="87" t="s">
        <v>124</v>
      </c>
    </row>
    <row r="26" spans="1:11" x14ac:dyDescent="0.25">
      <c r="A26" t="s">
        <v>125</v>
      </c>
      <c r="B26" t="s">
        <v>135</v>
      </c>
      <c r="C26" s="87" t="s">
        <v>123</v>
      </c>
      <c r="E26" t="s">
        <v>122</v>
      </c>
      <c r="F26" t="s">
        <v>125</v>
      </c>
      <c r="G26" t="s">
        <v>118</v>
      </c>
      <c r="I26" t="s">
        <v>121</v>
      </c>
      <c r="J26" t="s">
        <v>131</v>
      </c>
      <c r="K26" t="s">
        <v>123</v>
      </c>
    </row>
    <row r="27" spans="1:11" x14ac:dyDescent="0.25">
      <c r="A27" t="s">
        <v>136</v>
      </c>
      <c r="B27" t="s">
        <v>121</v>
      </c>
      <c r="C27" s="87" t="s">
        <v>118</v>
      </c>
      <c r="E27" t="s">
        <v>129</v>
      </c>
      <c r="F27" t="s">
        <v>132</v>
      </c>
      <c r="G27" s="87" t="s">
        <v>124</v>
      </c>
      <c r="I27" t="s">
        <v>122</v>
      </c>
      <c r="J27" t="s">
        <v>129</v>
      </c>
      <c r="K27" s="87" t="s">
        <v>124</v>
      </c>
    </row>
    <row r="28" spans="1:11" x14ac:dyDescent="0.25">
      <c r="A28" t="s">
        <v>122</v>
      </c>
      <c r="B28" t="s">
        <v>132</v>
      </c>
      <c r="C28" s="87" t="s">
        <v>118</v>
      </c>
      <c r="E28" t="s">
        <v>137</v>
      </c>
      <c r="F28" t="s">
        <v>133</v>
      </c>
      <c r="G28" t="s">
        <v>123</v>
      </c>
      <c r="I28" t="s">
        <v>139</v>
      </c>
      <c r="J28" t="s">
        <v>128</v>
      </c>
      <c r="K28" t="s">
        <v>123</v>
      </c>
    </row>
    <row r="29" spans="1:11" x14ac:dyDescent="0.25">
      <c r="A29" t="s">
        <v>129</v>
      </c>
      <c r="B29" t="s">
        <v>133</v>
      </c>
      <c r="C29" s="87" t="s">
        <v>118</v>
      </c>
      <c r="I29" t="s">
        <v>138</v>
      </c>
      <c r="J29" t="s">
        <v>140</v>
      </c>
      <c r="K29" t="s">
        <v>118</v>
      </c>
    </row>
    <row r="30" spans="1:11" x14ac:dyDescent="0.25">
      <c r="A30" s="108" t="s">
        <v>138</v>
      </c>
      <c r="B30" s="108" t="s">
        <v>131</v>
      </c>
      <c r="C30" s="109" t="s">
        <v>123</v>
      </c>
      <c r="I30" t="s">
        <v>133</v>
      </c>
      <c r="J30" t="s">
        <v>137</v>
      </c>
      <c r="K30" s="87" t="s">
        <v>118</v>
      </c>
    </row>
    <row r="31" spans="1:11" x14ac:dyDescent="0.25">
      <c r="A31" s="108" t="s">
        <v>130</v>
      </c>
      <c r="B31" s="108" t="s">
        <v>146</v>
      </c>
      <c r="C31" s="109" t="s">
        <v>123</v>
      </c>
    </row>
    <row r="33" spans="1:7" x14ac:dyDescent="0.25">
      <c r="A33" s="86" t="s">
        <v>19</v>
      </c>
      <c r="E33" s="86" t="s">
        <v>23</v>
      </c>
    </row>
    <row r="34" spans="1:7" x14ac:dyDescent="0.25">
      <c r="A34" t="s">
        <v>130</v>
      </c>
      <c r="B34" t="s">
        <v>117</v>
      </c>
      <c r="C34" s="87" t="s">
        <v>123</v>
      </c>
      <c r="E34" t="s">
        <v>134</v>
      </c>
      <c r="F34" t="s">
        <v>131</v>
      </c>
      <c r="G34" t="s">
        <v>118</v>
      </c>
    </row>
    <row r="35" spans="1:7" x14ac:dyDescent="0.25">
      <c r="A35" t="s">
        <v>119</v>
      </c>
      <c r="B35" t="s">
        <v>120</v>
      </c>
      <c r="C35" s="87" t="s">
        <v>118</v>
      </c>
      <c r="E35" t="s">
        <v>136</v>
      </c>
      <c r="F35" t="s">
        <v>129</v>
      </c>
      <c r="G35" t="s">
        <v>118</v>
      </c>
    </row>
    <row r="36" spans="1:7" x14ac:dyDescent="0.25">
      <c r="A36" t="s">
        <v>146</v>
      </c>
      <c r="B36" t="s">
        <v>116</v>
      </c>
      <c r="C36" s="87" t="s">
        <v>123</v>
      </c>
      <c r="E36" t="s">
        <v>121</v>
      </c>
      <c r="F36" t="s">
        <v>156</v>
      </c>
      <c r="G36" t="s">
        <v>123</v>
      </c>
    </row>
    <row r="37" spans="1:7" x14ac:dyDescent="0.25">
      <c r="A37" t="s">
        <v>138</v>
      </c>
      <c r="B37" t="s">
        <v>139</v>
      </c>
      <c r="C37" s="87" t="s">
        <v>118</v>
      </c>
      <c r="E37" t="s">
        <v>139</v>
      </c>
      <c r="F37" t="s">
        <v>137</v>
      </c>
      <c r="G37" t="s">
        <v>118</v>
      </c>
    </row>
    <row r="38" spans="1:7" x14ac:dyDescent="0.25">
      <c r="A38" t="s">
        <v>129</v>
      </c>
      <c r="B38" t="s">
        <v>136</v>
      </c>
      <c r="C38" s="87" t="s">
        <v>124</v>
      </c>
      <c r="E38" t="s">
        <v>133</v>
      </c>
      <c r="F38" t="s">
        <v>132</v>
      </c>
      <c r="G38" t="s">
        <v>123</v>
      </c>
    </row>
    <row r="39" spans="1:7" x14ac:dyDescent="0.25">
      <c r="A39" t="s">
        <v>137</v>
      </c>
      <c r="B39" t="s">
        <v>140</v>
      </c>
      <c r="C39" s="87" t="s">
        <v>123</v>
      </c>
    </row>
    <row r="40" spans="1:7" x14ac:dyDescent="0.25">
      <c r="A40" t="s">
        <v>133</v>
      </c>
      <c r="B40" t="s">
        <v>122</v>
      </c>
      <c r="C40" s="87" t="s">
        <v>124</v>
      </c>
    </row>
    <row r="41" spans="1:7" x14ac:dyDescent="0.25">
      <c r="A41" t="s">
        <v>131</v>
      </c>
      <c r="B41" t="s">
        <v>121</v>
      </c>
      <c r="C41" s="87" t="s">
        <v>145</v>
      </c>
    </row>
    <row r="42" spans="1:7" x14ac:dyDescent="0.25">
      <c r="A42" t="s">
        <v>132</v>
      </c>
      <c r="C42" s="87" t="s">
        <v>144</v>
      </c>
    </row>
    <row r="43" spans="1:7" x14ac:dyDescent="0.25">
      <c r="A43" s="108" t="s">
        <v>156</v>
      </c>
      <c r="B43" s="108" t="s">
        <v>127</v>
      </c>
      <c r="C43" s="109" t="s">
        <v>124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showGridLines="0" workbookViewId="0">
      <selection activeCell="A5" sqref="A5"/>
    </sheetView>
  </sheetViews>
  <sheetFormatPr defaultColWidth="8.7109375" defaultRowHeight="18.75" x14ac:dyDescent="0.3"/>
  <cols>
    <col min="1" max="1" width="4.85546875" style="2" customWidth="1"/>
    <col min="2" max="4" width="8.7109375" style="2" customWidth="1"/>
    <col min="5" max="5" width="4.85546875" style="2" customWidth="1"/>
    <col min="6" max="15" width="8.7109375" style="2"/>
    <col min="16" max="16" width="9.5703125" style="2" bestFit="1" customWidth="1"/>
    <col min="17" max="16384" width="8.7109375" style="2"/>
  </cols>
  <sheetData>
    <row r="1" spans="1:16" ht="23.25" x14ac:dyDescent="0.35">
      <c r="A1" s="130" t="s">
        <v>160</v>
      </c>
    </row>
    <row r="3" spans="1:16" x14ac:dyDescent="0.3">
      <c r="A3" s="2" t="s">
        <v>161</v>
      </c>
      <c r="G3" s="125" t="s">
        <v>162</v>
      </c>
    </row>
    <row r="4" spans="1:16" x14ac:dyDescent="0.3">
      <c r="A4" s="4" t="s">
        <v>173</v>
      </c>
      <c r="B4" s="4"/>
      <c r="C4" s="4"/>
      <c r="D4" s="4"/>
      <c r="E4" s="4"/>
      <c r="F4" s="4"/>
      <c r="G4" s="136" t="s">
        <v>170</v>
      </c>
    </row>
    <row r="5" spans="1:16" x14ac:dyDescent="0.3">
      <c r="A5" s="2" t="s">
        <v>163</v>
      </c>
      <c r="G5" s="125" t="s">
        <v>164</v>
      </c>
    </row>
    <row r="6" spans="1:16" x14ac:dyDescent="0.3">
      <c r="A6" s="135" t="s">
        <v>166</v>
      </c>
      <c r="G6" s="127" t="s">
        <v>171</v>
      </c>
    </row>
    <row r="7" spans="1:16" ht="12.95" customHeight="1" x14ac:dyDescent="0.3">
      <c r="A7" s="4"/>
      <c r="G7" s="127"/>
    </row>
    <row r="8" spans="1:16" x14ac:dyDescent="0.3">
      <c r="A8" s="137" t="s">
        <v>172</v>
      </c>
      <c r="G8" s="127"/>
    </row>
    <row r="9" spans="1:16" ht="12.95" customHeight="1" x14ac:dyDescent="0.3"/>
    <row r="10" spans="1:16" s="4" customFormat="1" x14ac:dyDescent="0.3">
      <c r="A10" s="4" t="s">
        <v>165</v>
      </c>
      <c r="E10" s="4" t="s">
        <v>167</v>
      </c>
      <c r="J10" s="4" t="s">
        <v>169</v>
      </c>
    </row>
    <row r="11" spans="1:16" x14ac:dyDescent="0.3">
      <c r="B11" s="129" t="s">
        <v>73</v>
      </c>
      <c r="C11" s="126">
        <v>700</v>
      </c>
      <c r="F11" s="129" t="s">
        <v>73</v>
      </c>
      <c r="G11" s="126">
        <v>250</v>
      </c>
      <c r="K11" s="129" t="s">
        <v>73</v>
      </c>
      <c r="L11" s="126">
        <v>200</v>
      </c>
    </row>
    <row r="12" spans="1:16" x14ac:dyDescent="0.3">
      <c r="B12" s="129" t="s">
        <v>74</v>
      </c>
      <c r="C12" s="126">
        <v>500</v>
      </c>
      <c r="F12" s="129" t="s">
        <v>74</v>
      </c>
      <c r="G12" s="126">
        <v>200</v>
      </c>
      <c r="K12" s="129" t="s">
        <v>74</v>
      </c>
      <c r="L12" s="126">
        <v>100</v>
      </c>
    </row>
    <row r="13" spans="1:16" x14ac:dyDescent="0.3">
      <c r="B13" s="129" t="s">
        <v>75</v>
      </c>
      <c r="C13" s="126">
        <v>300</v>
      </c>
      <c r="F13" s="129" t="s">
        <v>75</v>
      </c>
      <c r="G13" s="126">
        <v>130</v>
      </c>
    </row>
    <row r="14" spans="1:16" x14ac:dyDescent="0.3">
      <c r="B14" s="129" t="s">
        <v>76</v>
      </c>
      <c r="C14" s="126">
        <v>200</v>
      </c>
    </row>
    <row r="15" spans="1:16" x14ac:dyDescent="0.3">
      <c r="B15" s="129" t="s">
        <v>77</v>
      </c>
      <c r="C15" s="126">
        <v>100</v>
      </c>
    </row>
    <row r="16" spans="1:16" s="14" customFormat="1" x14ac:dyDescent="0.3">
      <c r="O16" s="134" t="s">
        <v>168</v>
      </c>
      <c r="P16" s="131"/>
    </row>
    <row r="17" spans="2:16" x14ac:dyDescent="0.3">
      <c r="B17" s="126" t="s">
        <v>114</v>
      </c>
      <c r="C17" s="128">
        <f>SUM(C11:C15)</f>
        <v>1800</v>
      </c>
      <c r="F17" s="126" t="s">
        <v>114</v>
      </c>
      <c r="G17" s="128">
        <f>SUM(G11:G15)</f>
        <v>580</v>
      </c>
      <c r="K17" s="126" t="s">
        <v>114</v>
      </c>
      <c r="L17" s="128">
        <f>SUM(L11:L15)</f>
        <v>300</v>
      </c>
      <c r="O17" s="132"/>
      <c r="P17" s="133">
        <f>C17+G17+L17</f>
        <v>2680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Podle pořadí</vt:lpstr>
      <vt:lpstr>Podle ELO</vt:lpstr>
      <vt:lpstr>Tabulka</vt:lpstr>
      <vt:lpstr>Losování</vt:lpstr>
      <vt:lpstr>Ceny</vt:lpstr>
    </vt:vector>
  </TitlesOfParts>
  <Company>ATC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Antonín Surma</cp:lastModifiedBy>
  <cp:lastPrinted>2011-11-30T07:07:07Z</cp:lastPrinted>
  <dcterms:created xsi:type="dcterms:W3CDTF">2010-12-08T20:18:01Z</dcterms:created>
  <dcterms:modified xsi:type="dcterms:W3CDTF">2011-11-30T07:07:31Z</dcterms:modified>
</cp:coreProperties>
</file>