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.saforek\Desktop\"/>
    </mc:Choice>
  </mc:AlternateContent>
  <xr:revisionPtr revIDLastSave="0" documentId="8_{A695ABB8-EA3A-4D06-871F-AB4687DBF85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dle pořadí" sheetId="11" r:id="rId1"/>
    <sheet name="Start listina" sheetId="17" r:id="rId2"/>
    <sheet name="Nasazení" sheetId="4" r:id="rId3"/>
    <sheet name="Hist.struktura účast." sheetId="23" r:id="rId4"/>
    <sheet name="Medailisté" sheetId="19" r:id="rId5"/>
  </sheets>
  <definedNames>
    <definedName name="_xlnm._FilterDatabase" localSheetId="2" hidden="1">Nasazení!$K$2:$M$14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4" i="11" l="1"/>
  <c r="B1" i="17" l="1"/>
  <c r="R16" i="11"/>
  <c r="E23" i="23" l="1"/>
  <c r="R17" i="11" l="1"/>
  <c r="X33" i="11" l="1"/>
  <c r="X34" i="11" s="1"/>
  <c r="W33" i="11" l="1"/>
  <c r="W34" i="11" s="1"/>
  <c r="V33" i="11"/>
  <c r="D33" i="11"/>
  <c r="V34" i="11" l="1"/>
  <c r="D34" i="11"/>
  <c r="R26" i="11" l="1"/>
  <c r="R28" i="11"/>
  <c r="D23" i="23" l="1"/>
  <c r="R13" i="11"/>
  <c r="T33" i="11"/>
  <c r="R18" i="11" l="1"/>
  <c r="R8" i="11"/>
  <c r="R15" i="11"/>
  <c r="R29" i="11"/>
  <c r="R30" i="11"/>
  <c r="F33" i="11"/>
  <c r="G23" i="23" l="1"/>
  <c r="R14" i="11" l="1"/>
  <c r="R31" i="11" l="1"/>
  <c r="F23" i="23" l="1"/>
  <c r="Z23" i="23" l="1"/>
  <c r="Y23" i="23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H23" i="23"/>
  <c r="R9" i="11" l="1"/>
  <c r="R20" i="11"/>
  <c r="R11" i="11"/>
  <c r="R25" i="11"/>
  <c r="R7" i="11"/>
  <c r="R27" i="11"/>
  <c r="R22" i="11"/>
  <c r="R19" i="11"/>
  <c r="R5" i="11"/>
  <c r="R23" i="11"/>
  <c r="R6" i="11"/>
  <c r="R10" i="11"/>
  <c r="R21" i="11"/>
  <c r="R12" i="11"/>
</calcChain>
</file>

<file path=xl/sharedStrings.xml><?xml version="1.0" encoding="utf-8"?>
<sst xmlns="http://schemas.openxmlformats.org/spreadsheetml/2006/main" count="489" uniqueCount="216">
  <si>
    <t>Jméno</t>
  </si>
  <si>
    <t>3.kolo</t>
  </si>
  <si>
    <t>7.kolo</t>
  </si>
  <si>
    <t>9.kolo</t>
  </si>
  <si>
    <t>10.kolo</t>
  </si>
  <si>
    <t>11.kolo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</si>
  <si>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</si>
  <si>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</si>
  <si>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</si>
  <si>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</si>
  <si>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</si>
  <si>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</si>
  <si>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</si>
  <si>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</si>
  <si>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</si>
  <si>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</si>
  <si>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</si>
  <si>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</si>
  <si>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</si>
  <si>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</si>
  <si>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</si>
  <si>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</si>
  <si>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</si>
  <si>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</si>
  <si>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</si>
  <si>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</si>
  <si>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</si>
  <si>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Vysoglad Petr</t>
  </si>
  <si>
    <t>Kubala Karel</t>
  </si>
  <si>
    <t>Lepík Jaroslav</t>
  </si>
  <si>
    <t>Lavrišin Jan</t>
  </si>
  <si>
    <t>Body</t>
  </si>
  <si>
    <t>1. kolo</t>
  </si>
  <si>
    <t>2. kolo</t>
  </si>
  <si>
    <t>21.</t>
  </si>
  <si>
    <t>22.</t>
  </si>
  <si>
    <t>23.</t>
  </si>
  <si>
    <t>5. kolo</t>
  </si>
  <si>
    <t>Pořadí</t>
  </si>
  <si>
    <t>24.</t>
  </si>
  <si>
    <t>25.</t>
  </si>
  <si>
    <t>26.</t>
  </si>
  <si>
    <t>Holeksa Zdeněk</t>
  </si>
  <si>
    <t>27.</t>
  </si>
  <si>
    <t>Saforek Michal</t>
  </si>
  <si>
    <t>Port Josef</t>
  </si>
  <si>
    <t>Benčo Pavel</t>
  </si>
  <si>
    <t>Štěpán Patrik</t>
  </si>
  <si>
    <t>Bilczewski Kacper</t>
  </si>
  <si>
    <t>Kuchař Matěj</t>
  </si>
  <si>
    <t>Modře jsou označeny dohrávky a předehrávky partií</t>
  </si>
  <si>
    <t>Boháč Miroslav</t>
  </si>
  <si>
    <t>Vantuch Lucian</t>
  </si>
  <si>
    <t>Miča Marek</t>
  </si>
  <si>
    <t>Sysala Stanislav</t>
  </si>
  <si>
    <t>Frank Adam</t>
  </si>
  <si>
    <t>Vyvial Václav</t>
  </si>
  <si>
    <t>FIDE ELO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</si>
  <si>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</si>
  <si>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</si>
  <si>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</si>
  <si>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</si>
  <si>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</si>
  <si>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</si>
  <si>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</si>
  <si>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</si>
  <si>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</si>
  <si>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</si>
  <si>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</si>
  <si>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</si>
  <si>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</si>
  <si>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</si>
  <si>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</si>
  <si>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</si>
  <si>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</si>
  <si>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</si>
  <si>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</si>
  <si>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</si>
  <si>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</si>
  <si>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</si>
  <si>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</si>
  <si>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Laurincová Kristýna</t>
  </si>
  <si>
    <t>jaro 2016</t>
  </si>
  <si>
    <t>Mavrev David</t>
  </si>
  <si>
    <t>Mavrev D.</t>
  </si>
  <si>
    <t>Nejvyšší zisk osobního FIDE ratingu:</t>
  </si>
  <si>
    <t>plus FIDE R</t>
  </si>
  <si>
    <t>Rok</t>
  </si>
  <si>
    <t>podzim 2016</t>
  </si>
  <si>
    <t>Laurincová K.</t>
  </si>
  <si>
    <t>Miča M.</t>
  </si>
  <si>
    <t>jaro 2017</t>
  </si>
  <si>
    <t>Berezjuk Rostislav</t>
  </si>
  <si>
    <t>Frank Martin</t>
  </si>
  <si>
    <t>Berezjuk R.</t>
  </si>
  <si>
    <t>podzim 2017</t>
  </si>
  <si>
    <t>Frank A.</t>
  </si>
  <si>
    <t>jaro 2018</t>
  </si>
  <si>
    <t>Buchta Bartoloměj</t>
  </si>
  <si>
    <t>Zmelty David</t>
  </si>
  <si>
    <t>podzim 2018</t>
  </si>
  <si>
    <t>?</t>
  </si>
  <si>
    <t>Osina Jaromír</t>
  </si>
  <si>
    <t>SUMA</t>
  </si>
  <si>
    <t>St.čís.</t>
  </si>
  <si>
    <t>ČS ELO</t>
  </si>
  <si>
    <t>Oddíl</t>
  </si>
  <si>
    <t>BŠŠ</t>
  </si>
  <si>
    <t>neregistrovaný</t>
  </si>
  <si>
    <t>jaro 2019</t>
  </si>
  <si>
    <t>Berka Ladislav</t>
  </si>
  <si>
    <t>Paseka M.</t>
  </si>
  <si>
    <t>Paseka Matyáš</t>
  </si>
  <si>
    <t>podzim 2019</t>
  </si>
  <si>
    <t>Buchta B.</t>
  </si>
  <si>
    <t>Nasazovací koeficient</t>
  </si>
  <si>
    <t>TJ Sokol Metylovice</t>
  </si>
  <si>
    <t>Lacková Ludmila</t>
  </si>
  <si>
    <t>jaro 2020</t>
  </si>
  <si>
    <t>Konečný Jakub</t>
  </si>
  <si>
    <t>Bužek Přemysl</t>
  </si>
  <si>
    <t>Kalus Čestmír</t>
  </si>
  <si>
    <t>Lacková Lucie</t>
  </si>
  <si>
    <t>Růčka David Lev</t>
  </si>
  <si>
    <t>nejvyšší hodnoty</t>
  </si>
  <si>
    <t>nejnižší hodnoty</t>
  </si>
  <si>
    <t>podz</t>
  </si>
  <si>
    <t>jaro</t>
  </si>
  <si>
    <t>10/11</t>
  </si>
  <si>
    <t>Statistika hráčů podle ELO</t>
  </si>
  <si>
    <t>FIDE turnaje - Počty hráčů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</si>
  <si>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</si>
  <si>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</si>
  <si>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</si>
  <si>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</si>
  <si>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</si>
  <si>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</si>
  <si>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</si>
  <si>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</si>
  <si>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nad 1300</t>
  </si>
  <si>
    <t>nad 1200</t>
  </si>
  <si>
    <t>nad 1100</t>
  </si>
  <si>
    <t>nad 1000</t>
  </si>
  <si>
    <t>bez ELO</t>
  </si>
  <si>
    <t>Adamec Tomáš</t>
  </si>
  <si>
    <t>Šigut Ondřej</t>
  </si>
  <si>
    <t>Martikán Jiří</t>
  </si>
  <si>
    <t>Horková Tereza</t>
  </si>
  <si>
    <t>Číslo partie - FIDE ELO soupeře</t>
  </si>
  <si>
    <t>Prům. ELO</t>
  </si>
  <si>
    <t>podzim 2020</t>
  </si>
  <si>
    <t>Saforek M.</t>
  </si>
  <si>
    <t>Historie výkonnostní struktury účastníků</t>
  </si>
  <si>
    <t>Létal Hynek</t>
  </si>
  <si>
    <t>Gnojek Jan</t>
  </si>
  <si>
    <t>8.kolo</t>
  </si>
  <si>
    <t>6.kolo</t>
  </si>
  <si>
    <t>4.kolo</t>
  </si>
  <si>
    <t>Kožušník Jan</t>
  </si>
  <si>
    <t>nedohráno</t>
  </si>
  <si>
    <t>podzim 2021</t>
  </si>
  <si>
    <t>covid</t>
  </si>
  <si>
    <t>x</t>
  </si>
  <si>
    <t>jaro 2021</t>
  </si>
  <si>
    <t>Martikánová Amálie</t>
  </si>
  <si>
    <t>jaro 2022</t>
  </si>
  <si>
    <t>Vašínek Martin</t>
  </si>
  <si>
    <t>3.dohrávky</t>
  </si>
  <si>
    <t>2.dohrávky</t>
  </si>
  <si>
    <t>nas.</t>
  </si>
  <si>
    <t>koef.</t>
  </si>
  <si>
    <t>FELO</t>
  </si>
  <si>
    <t>Průměr</t>
  </si>
  <si>
    <t>1.dohrávky</t>
  </si>
  <si>
    <t>Zbylé partie</t>
  </si>
  <si>
    <t>Vašínek M.</t>
  </si>
  <si>
    <t>Osina J.</t>
  </si>
  <si>
    <t>k 1.9.</t>
  </si>
  <si>
    <t>k 1.10.</t>
  </si>
  <si>
    <t>k 1.11.</t>
  </si>
  <si>
    <t>k 1.12.</t>
  </si>
  <si>
    <t>podzim 2022</t>
  </si>
  <si>
    <t>Trojan Matyáš</t>
  </si>
  <si>
    <t>Surma Martin</t>
  </si>
  <si>
    <t>Václavková Klára</t>
  </si>
  <si>
    <t>Trojan</t>
  </si>
  <si>
    <t>Šigut</t>
  </si>
  <si>
    <t>1/2</t>
  </si>
  <si>
    <t>Gnojek</t>
  </si>
  <si>
    <t>Surma</t>
  </si>
  <si>
    <t>Vyvial</t>
  </si>
  <si>
    <t>Saforek</t>
  </si>
  <si>
    <t>Konečný</t>
  </si>
  <si>
    <t>Osina</t>
  </si>
  <si>
    <t>Lackková Lud.</t>
  </si>
  <si>
    <t>Bjolek</t>
  </si>
  <si>
    <t>Lavrišin</t>
  </si>
  <si>
    <t>Kalus</t>
  </si>
  <si>
    <t>Frank</t>
  </si>
  <si>
    <t>Václavková</t>
  </si>
  <si>
    <t>Adamec</t>
  </si>
  <si>
    <t>Lacková Luc.</t>
  </si>
  <si>
    <t>Boháč</t>
  </si>
  <si>
    <t>Bužek</t>
  </si>
  <si>
    <t>Létal</t>
  </si>
  <si>
    <t>Kožušník</t>
  </si>
  <si>
    <t>1 : 0</t>
  </si>
  <si>
    <t>0 : 1</t>
  </si>
  <si>
    <t>Bjolek Jan</t>
  </si>
  <si>
    <t>Postupová tabulka - OŠT podzim 2022</t>
  </si>
  <si>
    <t>Kubala</t>
  </si>
  <si>
    <t>Martikán</t>
  </si>
  <si>
    <t>Berka</t>
  </si>
  <si>
    <t>Martikánová</t>
  </si>
  <si>
    <t>Lacková Lud.</t>
  </si>
  <si>
    <t>Růčka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</si>
</sst>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0"/>
      <name val="Segoe U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24997711111789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rgb="FF00B0F0"/>
      <name val="Segoe UI"/>
      <family val="2"/>
      <charset val="238"/>
    </font>
    <font>
      <i/>
      <sz val="12"/>
      <color theme="3" tint="0.39997558519241921"/>
      <name val="Calibri"/>
      <family val="2"/>
      <charset val="238"/>
      <scheme val="minor"/>
    </font>
    <font>
      <i/>
      <sz val="11"/>
      <color theme="3" tint="0.39997558519241921"/>
      <name val="Calibri"/>
      <family val="2"/>
      <charset val="238"/>
      <scheme val="minor"/>
    </font>
    <font>
      <i/>
      <sz val="10"/>
      <name val="Segoe UI"/>
      <family val="2"/>
      <charset val="238"/>
    </font>
    <font>
      <i/>
      <sz val="12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name val="Segoe UI"/>
      <family val="2"/>
      <charset val="238"/>
    </font>
    <font>
      <i/>
      <sz val="9"/>
      <name val="Segoe UI"/>
      <family val="2"/>
      <charset val="238"/>
    </font>
    <font>
      <b/>
      <i/>
      <sz val="10"/>
      <color rgb="FF0070C0"/>
      <name val="Calibri"/>
      <family val="2"/>
      <charset val="238"/>
      <scheme val="minor"/>
    </font>
    <font>
      <b/>
      <i/>
      <u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color rgb="FF0070C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008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3" xfId="0" applyFont="1" applyBorder="1"/>
    <xf numFmtId="0" fontId="3" fillId="0" borderId="3" xfId="0" applyFon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6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left"/>
    </xf>
    <xf numFmtId="0" fontId="3" fillId="9" borderId="3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left"/>
    </xf>
    <xf numFmtId="0" fontId="3" fillId="10" borderId="3" xfId="0" applyFont="1" applyFill="1" applyBorder="1" applyAlignment="1">
      <alignment horizontal="left"/>
    </xf>
    <xf numFmtId="0" fontId="3" fillId="10" borderId="3" xfId="0" applyFont="1" applyFill="1" applyBorder="1"/>
    <xf numFmtId="0" fontId="3" fillId="10" borderId="3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8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5" borderId="3" xfId="0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13" fillId="3" borderId="0" xfId="0" applyFont="1" applyFill="1"/>
    <xf numFmtId="0" fontId="0" fillId="4" borderId="3" xfId="0" applyFill="1" applyBorder="1"/>
    <xf numFmtId="0" fontId="12" fillId="0" borderId="2" xfId="0" applyFont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4" borderId="3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10" borderId="3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10" borderId="3" xfId="0" applyFont="1" applyFill="1" applyBorder="1" applyAlignment="1">
      <alignment horizontal="center"/>
    </xf>
    <xf numFmtId="0" fontId="16" fillId="0" borderId="3" xfId="0" applyFont="1" applyBorder="1" applyAlignment="1">
      <alignment horizontal="right"/>
    </xf>
    <xf numFmtId="0" fontId="16" fillId="0" borderId="3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6" fillId="5" borderId="0" xfId="0" applyFont="1" applyFill="1" applyBorder="1" applyAlignment="1">
      <alignment horizontal="right"/>
    </xf>
    <xf numFmtId="0" fontId="16" fillId="3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12" fillId="0" borderId="0" xfId="0" applyFont="1"/>
    <xf numFmtId="0" fontId="3" fillId="2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1" xfId="0" applyFont="1" applyFill="1" applyBorder="1"/>
    <xf numFmtId="0" fontId="3" fillId="3" borderId="8" xfId="0" applyFont="1" applyFill="1" applyBorder="1"/>
    <xf numFmtId="1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wrapText="1"/>
    </xf>
    <xf numFmtId="0" fontId="17" fillId="3" borderId="3" xfId="0" applyFont="1" applyFill="1" applyBorder="1" applyAlignment="1">
      <alignment wrapText="1"/>
    </xf>
    <xf numFmtId="0" fontId="9" fillId="3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9" fillId="3" borderId="0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0" fontId="3" fillId="3" borderId="0" xfId="0" applyFont="1" applyFill="1" applyBorder="1"/>
    <xf numFmtId="1" fontId="3" fillId="3" borderId="0" xfId="0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wrapText="1"/>
    </xf>
    <xf numFmtId="0" fontId="20" fillId="3" borderId="3" xfId="0" applyFont="1" applyFill="1" applyBorder="1" applyAlignment="1">
      <alignment horizontal="center" wrapText="1"/>
    </xf>
    <xf numFmtId="0" fontId="20" fillId="3" borderId="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7" fillId="3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1" fontId="0" fillId="12" borderId="3" xfId="0" applyNumberForma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0" xfId="0" applyFill="1"/>
    <xf numFmtId="0" fontId="0" fillId="0" borderId="0" xfId="0"/>
    <xf numFmtId="0" fontId="23" fillId="3" borderId="3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wrapText="1"/>
    </xf>
    <xf numFmtId="0" fontId="3" fillId="12" borderId="3" xfId="0" applyFont="1" applyFill="1" applyBorder="1"/>
    <xf numFmtId="0" fontId="4" fillId="0" borderId="0" xfId="0" applyFont="1"/>
    <xf numFmtId="0" fontId="25" fillId="0" borderId="0" xfId="0" applyFont="1"/>
    <xf numFmtId="49" fontId="4" fillId="0" borderId="0" xfId="0" applyNumberFormat="1" applyFont="1" applyAlignment="1">
      <alignment horizontal="center"/>
    </xf>
    <xf numFmtId="0" fontId="26" fillId="0" borderId="0" xfId="0" applyFont="1"/>
    <xf numFmtId="14" fontId="27" fillId="5" borderId="0" xfId="0" applyNumberFormat="1" applyFont="1" applyFill="1"/>
    <xf numFmtId="49" fontId="28" fillId="0" borderId="0" xfId="0" applyNumberFormat="1" applyFont="1" applyAlignment="1">
      <alignment horizontal="center"/>
    </xf>
    <xf numFmtId="14" fontId="27" fillId="2" borderId="0" xfId="0" applyNumberFormat="1" applyFont="1" applyFill="1"/>
    <xf numFmtId="0" fontId="4" fillId="3" borderId="3" xfId="0" applyFont="1" applyFill="1" applyBorder="1"/>
    <xf numFmtId="49" fontId="4" fillId="3" borderId="3" xfId="0" applyNumberFormat="1" applyFont="1" applyFill="1" applyBorder="1" applyAlignment="1">
      <alignment horizontal="center"/>
    </xf>
    <xf numFmtId="0" fontId="29" fillId="3" borderId="0" xfId="0" applyFont="1" applyFill="1"/>
    <xf numFmtId="0" fontId="4" fillId="0" borderId="3" xfId="0" applyFont="1" applyBorder="1"/>
    <xf numFmtId="0" fontId="4" fillId="3" borderId="6" xfId="0" applyFont="1" applyFill="1" applyBorder="1"/>
    <xf numFmtId="0" fontId="28" fillId="3" borderId="3" xfId="0" applyFont="1" applyFill="1" applyBorder="1"/>
    <xf numFmtId="0" fontId="29" fillId="0" borderId="3" xfId="0" applyFont="1" applyBorder="1"/>
    <xf numFmtId="49" fontId="29" fillId="3" borderId="3" xfId="0" applyNumberFormat="1" applyFont="1" applyFill="1" applyBorder="1" applyAlignment="1">
      <alignment horizontal="center"/>
    </xf>
    <xf numFmtId="49" fontId="4" fillId="13" borderId="3" xfId="0" applyNumberFormat="1" applyFont="1" applyFill="1" applyBorder="1" applyAlignment="1">
      <alignment horizontal="center"/>
    </xf>
    <xf numFmtId="49" fontId="28" fillId="3" borderId="3" xfId="0" applyNumberFormat="1" applyFont="1" applyFill="1" applyBorder="1" applyAlignment="1">
      <alignment horizontal="center"/>
    </xf>
    <xf numFmtId="49" fontId="30" fillId="3" borderId="3" xfId="0" applyNumberFormat="1" applyFont="1" applyFill="1" applyBorder="1" applyAlignment="1">
      <alignment horizontal="center"/>
    </xf>
    <xf numFmtId="0" fontId="29" fillId="0" borderId="0" xfId="0" applyFont="1" applyFill="1"/>
    <xf numFmtId="49" fontId="29" fillId="0" borderId="0" xfId="0" applyNumberFormat="1" applyFont="1" applyFill="1" applyAlignment="1">
      <alignment horizontal="center"/>
    </xf>
    <xf numFmtId="49" fontId="29" fillId="0" borderId="0" xfId="0" applyNumberFormat="1" applyFont="1" applyFill="1" applyAlignment="1">
      <alignment horizontal="center" vertical="center"/>
    </xf>
    <xf numFmtId="0" fontId="31" fillId="0" borderId="0" xfId="0" applyFont="1" applyFill="1"/>
    <xf numFmtId="0" fontId="29" fillId="0" borderId="0" xfId="0" applyFont="1"/>
    <xf numFmtId="49" fontId="29" fillId="0" borderId="0" xfId="0" applyNumberFormat="1" applyFont="1" applyAlignment="1"/>
    <xf numFmtId="49" fontId="4" fillId="0" borderId="3" xfId="0" applyNumberFormat="1" applyFont="1" applyBorder="1" applyAlignment="1">
      <alignment horizontal="center"/>
    </xf>
    <xf numFmtId="0" fontId="28" fillId="0" borderId="0" xfId="0" applyFont="1"/>
    <xf numFmtId="0" fontId="4" fillId="0" borderId="3" xfId="0" applyFont="1" applyBorder="1" applyAlignment="1">
      <alignment horizontal="center"/>
    </xf>
    <xf numFmtId="0" fontId="28" fillId="0" borderId="3" xfId="0" applyFont="1" applyBorder="1"/>
    <xf numFmtId="0" fontId="3" fillId="3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5" fillId="11" borderId="3" xfId="0" applyFont="1" applyFill="1" applyBorder="1" applyAlignment="1">
      <alignment horizontal="center"/>
    </xf>
    <xf numFmtId="0" fontId="0" fillId="0" borderId="3" xfId="0" applyBorder="1" applyAlignment="1"/>
    <xf numFmtId="0" fontId="5" fillId="7" borderId="3" xfId="0" applyFont="1" applyFill="1" applyBorder="1" applyAlignment="1">
      <alignment horizontal="center"/>
    </xf>
    <xf numFmtId="0" fontId="18" fillId="0" borderId="4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  <color rgb="FFCCECFF"/>
      <color rgb="FFCCFF99"/>
      <color rgb="FF99FF66"/>
      <color rgb="FF008000"/>
      <color rgb="FFFFFF66"/>
      <color rgb="FF33CC33"/>
      <color rgb="FFFA8EE5"/>
      <color rgb="FFF7D7F2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7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9" sqref="I9"/>
    </sheetView>
  </sheetViews>
  <sheetFormatPr defaultRowHeight="14.4" outlineLevelCol="1" x14ac:dyDescent="0.3"/>
  <cols>
    <col min="1" max="1" width="7.109375" bestFit="1" customWidth="1"/>
    <col min="2" max="2" width="7.109375" customWidth="1"/>
    <col min="3" max="3" width="21.77734375" customWidth="1"/>
    <col min="4" max="4" width="5.77734375" customWidth="1"/>
    <col min="5" max="5" width="7.33203125" bestFit="1" customWidth="1"/>
    <col min="6" max="6" width="6.88671875" bestFit="1" customWidth="1"/>
    <col min="7" max="17" width="5.6640625" style="21" hidden="1" customWidth="1" outlineLevel="1"/>
    <col min="18" max="18" width="10.88671875" style="21" bestFit="1" customWidth="1" collapsed="1"/>
    <col min="20" max="20" width="5.6640625" bestFit="1" customWidth="1"/>
    <col min="21" max="21" width="2.77734375" style="21" customWidth="1"/>
    <col min="22" max="22" width="7.109375" style="93" bestFit="1" customWidth="1"/>
    <col min="23" max="24" width="7.109375" style="2" bestFit="1" customWidth="1"/>
  </cols>
  <sheetData>
    <row r="1" spans="1:24" ht="18" x14ac:dyDescent="0.35">
      <c r="A1" s="21"/>
      <c r="B1" s="22" t="s">
        <v>209</v>
      </c>
      <c r="C1" s="21"/>
      <c r="D1" s="21"/>
      <c r="E1" s="21"/>
      <c r="F1" s="21"/>
    </row>
    <row r="2" spans="1:24" s="102" customFormat="1" ht="18" x14ac:dyDescent="0.35">
      <c r="B2" s="22"/>
      <c r="V2" s="93"/>
      <c r="W2" s="2"/>
      <c r="X2" s="2"/>
    </row>
    <row r="3" spans="1:24" ht="18" x14ac:dyDescent="0.35">
      <c r="A3" s="21"/>
      <c r="B3" s="21"/>
      <c r="C3" s="22"/>
      <c r="D3" s="97" t="s">
        <v>171</v>
      </c>
      <c r="E3" s="21"/>
      <c r="F3" s="21"/>
      <c r="G3" s="136" t="s">
        <v>148</v>
      </c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62"/>
      <c r="T3" s="25" t="s">
        <v>169</v>
      </c>
      <c r="V3" s="97" t="s">
        <v>171</v>
      </c>
      <c r="W3" s="97" t="s">
        <v>171</v>
      </c>
      <c r="X3" s="97" t="s">
        <v>171</v>
      </c>
    </row>
    <row r="4" spans="1:24" ht="19.2" x14ac:dyDescent="0.45">
      <c r="A4" s="25" t="s">
        <v>38</v>
      </c>
      <c r="B4" s="25" t="s">
        <v>104</v>
      </c>
      <c r="C4" s="24" t="s">
        <v>0</v>
      </c>
      <c r="D4" s="97" t="s">
        <v>177</v>
      </c>
      <c r="E4" s="25" t="s">
        <v>105</v>
      </c>
      <c r="F4" s="25" t="s">
        <v>31</v>
      </c>
      <c r="G4" s="63" t="s">
        <v>6</v>
      </c>
      <c r="H4" s="63" t="s">
        <v>7</v>
      </c>
      <c r="I4" s="63" t="s">
        <v>8</v>
      </c>
      <c r="J4" s="63" t="s">
        <v>9</v>
      </c>
      <c r="K4" s="63" t="s">
        <v>10</v>
      </c>
      <c r="L4" s="63" t="s">
        <v>11</v>
      </c>
      <c r="M4" s="63" t="s">
        <v>12</v>
      </c>
      <c r="N4" s="63" t="s">
        <v>13</v>
      </c>
      <c r="O4" s="63" t="s">
        <v>14</v>
      </c>
      <c r="P4" s="63" t="s">
        <v>15</v>
      </c>
      <c r="Q4" s="63" t="s">
        <v>16</v>
      </c>
      <c r="R4" s="25" t="s">
        <v>149</v>
      </c>
      <c r="T4" s="28" t="s">
        <v>170</v>
      </c>
      <c r="V4" s="97" t="s">
        <v>178</v>
      </c>
      <c r="W4" s="97" t="s">
        <v>179</v>
      </c>
      <c r="X4" s="97" t="s">
        <v>180</v>
      </c>
    </row>
    <row r="5" spans="1:24" ht="18.600000000000001" customHeight="1" x14ac:dyDescent="0.45">
      <c r="A5" s="26" t="s">
        <v>6</v>
      </c>
      <c r="B5" s="34">
        <v>7</v>
      </c>
      <c r="C5" s="74" t="s">
        <v>208</v>
      </c>
      <c r="D5" s="103">
        <v>1555</v>
      </c>
      <c r="E5" s="104">
        <v>1543</v>
      </c>
      <c r="F5" s="89">
        <v>4</v>
      </c>
      <c r="G5" s="64">
        <v>1447</v>
      </c>
      <c r="H5" s="64">
        <v>1447</v>
      </c>
      <c r="I5" s="64">
        <v>1678</v>
      </c>
      <c r="J5" s="64"/>
      <c r="K5" s="64"/>
      <c r="L5" s="64"/>
      <c r="M5" s="64"/>
      <c r="N5" s="64"/>
      <c r="O5" s="64"/>
      <c r="P5" s="65"/>
      <c r="Q5" s="65"/>
      <c r="R5" s="68">
        <f t="shared" ref="R5:R31" si="0">AVERAGE(G5:Q5)</f>
        <v>1524</v>
      </c>
      <c r="S5" s="101"/>
      <c r="T5" s="34">
        <v>1</v>
      </c>
      <c r="V5" s="98"/>
      <c r="W5" s="99"/>
      <c r="X5" s="99"/>
    </row>
    <row r="6" spans="1:24" s="21" customFormat="1" ht="18.600000000000001" customHeight="1" x14ac:dyDescent="0.45">
      <c r="A6" s="26" t="s">
        <v>7</v>
      </c>
      <c r="B6" s="34">
        <v>3</v>
      </c>
      <c r="C6" s="74" t="s">
        <v>182</v>
      </c>
      <c r="D6" s="103">
        <v>1812</v>
      </c>
      <c r="E6" s="104">
        <v>1778</v>
      </c>
      <c r="F6" s="89">
        <v>3.5</v>
      </c>
      <c r="G6" s="64">
        <v>1495</v>
      </c>
      <c r="H6" s="64">
        <v>1827</v>
      </c>
      <c r="I6" s="64">
        <v>1468</v>
      </c>
      <c r="J6" s="64"/>
      <c r="K6" s="64"/>
      <c r="L6" s="64"/>
      <c r="M6" s="64"/>
      <c r="N6" s="64"/>
      <c r="O6" s="64"/>
      <c r="P6" s="65"/>
      <c r="Q6" s="65"/>
      <c r="R6" s="68">
        <f t="shared" si="0"/>
        <v>1596.6666666666667</v>
      </c>
      <c r="S6" s="101"/>
      <c r="T6" s="34">
        <v>1</v>
      </c>
      <c r="V6" s="99"/>
      <c r="W6" s="98"/>
      <c r="X6" s="98"/>
    </row>
    <row r="7" spans="1:24" s="21" customFormat="1" ht="18.600000000000001" customHeight="1" x14ac:dyDescent="0.45">
      <c r="A7" s="26" t="s">
        <v>8</v>
      </c>
      <c r="B7" s="34">
        <v>8</v>
      </c>
      <c r="C7" s="74" t="s">
        <v>145</v>
      </c>
      <c r="D7" s="103">
        <v>1495</v>
      </c>
      <c r="E7" s="104">
        <v>1611</v>
      </c>
      <c r="F7" s="89">
        <v>3</v>
      </c>
      <c r="G7" s="66">
        <v>1812</v>
      </c>
      <c r="H7" s="66">
        <v>1749</v>
      </c>
      <c r="I7" s="66">
        <v>1455</v>
      </c>
      <c r="J7" s="66"/>
      <c r="K7" s="66"/>
      <c r="L7" s="66"/>
      <c r="M7" s="66"/>
      <c r="N7" s="66"/>
      <c r="O7" s="66"/>
      <c r="P7" s="66"/>
      <c r="Q7" s="67"/>
      <c r="R7" s="68">
        <f t="shared" si="0"/>
        <v>1672</v>
      </c>
      <c r="S7" s="101"/>
      <c r="T7" s="34">
        <v>1</v>
      </c>
      <c r="V7" s="99"/>
      <c r="W7" s="99"/>
      <c r="X7" s="98"/>
    </row>
    <row r="8" spans="1:24" ht="18.600000000000001" customHeight="1" x14ac:dyDescent="0.45">
      <c r="A8" s="26" t="s">
        <v>9</v>
      </c>
      <c r="B8" s="34">
        <v>5</v>
      </c>
      <c r="C8" s="74" t="s">
        <v>44</v>
      </c>
      <c r="D8" s="103">
        <v>1678</v>
      </c>
      <c r="E8" s="104">
        <v>1669</v>
      </c>
      <c r="F8" s="89">
        <v>3</v>
      </c>
      <c r="G8" s="64">
        <v>1464</v>
      </c>
      <c r="H8" s="64">
        <v>1455</v>
      </c>
      <c r="I8" s="64">
        <v>1555</v>
      </c>
      <c r="J8" s="64"/>
      <c r="K8" s="64"/>
      <c r="L8" s="64"/>
      <c r="M8" s="64"/>
      <c r="N8" s="64"/>
      <c r="O8" s="64"/>
      <c r="P8" s="64"/>
      <c r="Q8" s="65"/>
      <c r="R8" s="68">
        <f t="shared" si="0"/>
        <v>1491.3333333333333</v>
      </c>
      <c r="S8" s="101"/>
      <c r="T8" s="34">
        <v>1</v>
      </c>
      <c r="V8" s="99"/>
      <c r="W8" s="99"/>
      <c r="X8" s="99"/>
    </row>
    <row r="9" spans="1:24" ht="18.600000000000001" customHeight="1" x14ac:dyDescent="0.45">
      <c r="A9" s="26" t="s">
        <v>10</v>
      </c>
      <c r="B9" s="34">
        <v>1</v>
      </c>
      <c r="C9" s="74" t="s">
        <v>166</v>
      </c>
      <c r="D9" s="103">
        <v>1929</v>
      </c>
      <c r="E9" s="104">
        <v>1836</v>
      </c>
      <c r="F9" s="89">
        <v>2.5</v>
      </c>
      <c r="G9" s="64"/>
      <c r="H9" s="64"/>
      <c r="I9" s="64"/>
      <c r="J9" s="64"/>
      <c r="K9" s="64"/>
      <c r="L9" s="64"/>
      <c r="M9" s="64"/>
      <c r="N9" s="65"/>
      <c r="O9" s="64"/>
      <c r="P9" s="64"/>
      <c r="Q9" s="65"/>
      <c r="R9" s="68" t="e">
        <f t="shared" si="0"/>
        <v>#DIV/0!</v>
      </c>
      <c r="S9" s="101"/>
      <c r="T9" s="34">
        <v>1</v>
      </c>
      <c r="V9" s="98"/>
      <c r="W9" s="98"/>
      <c r="X9" s="98"/>
    </row>
    <row r="10" spans="1:24" ht="18.600000000000001" customHeight="1" x14ac:dyDescent="0.45">
      <c r="A10" s="26" t="s">
        <v>11</v>
      </c>
      <c r="B10" s="34">
        <v>9</v>
      </c>
      <c r="C10" s="74" t="s">
        <v>154</v>
      </c>
      <c r="D10" s="103">
        <v>1468</v>
      </c>
      <c r="E10" s="104">
        <v>1254</v>
      </c>
      <c r="F10" s="89">
        <v>2.5</v>
      </c>
      <c r="G10" s="64">
        <v>1749</v>
      </c>
      <c r="H10" s="64">
        <v>1812</v>
      </c>
      <c r="I10" s="64"/>
      <c r="J10" s="64"/>
      <c r="K10" s="64"/>
      <c r="L10" s="64"/>
      <c r="M10" s="64"/>
      <c r="N10" s="65"/>
      <c r="O10" s="64"/>
      <c r="P10" s="64"/>
      <c r="Q10" s="65"/>
      <c r="R10" s="68">
        <f t="shared" si="0"/>
        <v>1780.5</v>
      </c>
      <c r="S10" s="101"/>
      <c r="T10" s="34">
        <v>1</v>
      </c>
      <c r="V10" s="99"/>
      <c r="W10" s="98"/>
      <c r="X10" s="98"/>
    </row>
    <row r="11" spans="1:24" ht="18.600000000000001" customHeight="1" x14ac:dyDescent="0.45">
      <c r="A11" s="26" t="s">
        <v>12</v>
      </c>
      <c r="B11" s="69">
        <v>19</v>
      </c>
      <c r="C11" s="74" t="s">
        <v>153</v>
      </c>
      <c r="D11" s="103">
        <v>1291</v>
      </c>
      <c r="E11" s="104">
        <v>1359</v>
      </c>
      <c r="F11" s="89">
        <v>2.5</v>
      </c>
      <c r="G11" s="106"/>
      <c r="H11" s="64">
        <v>1749</v>
      </c>
      <c r="I11" s="64"/>
      <c r="J11" s="64"/>
      <c r="K11" s="64"/>
      <c r="L11" s="64"/>
      <c r="M11" s="64"/>
      <c r="N11" s="65"/>
      <c r="O11" s="64"/>
      <c r="P11" s="64"/>
      <c r="Q11" s="65"/>
      <c r="R11" s="68">
        <f t="shared" si="0"/>
        <v>1749</v>
      </c>
      <c r="S11" s="102"/>
      <c r="T11" s="69">
        <v>0</v>
      </c>
      <c r="V11" s="99"/>
      <c r="W11" s="99"/>
      <c r="X11" s="98"/>
    </row>
    <row r="12" spans="1:24" ht="18.600000000000001" customHeight="1" x14ac:dyDescent="0.45">
      <c r="A12" s="26" t="s">
        <v>13</v>
      </c>
      <c r="B12" s="34">
        <v>2</v>
      </c>
      <c r="C12" s="74" t="s">
        <v>28</v>
      </c>
      <c r="D12" s="103">
        <v>1827</v>
      </c>
      <c r="E12" s="104">
        <v>1824</v>
      </c>
      <c r="F12" s="89">
        <v>2.5</v>
      </c>
      <c r="G12" s="64">
        <v>1812</v>
      </c>
      <c r="H12" s="64">
        <v>1447</v>
      </c>
      <c r="I12" s="64"/>
      <c r="J12" s="64"/>
      <c r="K12" s="64"/>
      <c r="L12" s="64"/>
      <c r="M12" s="64"/>
      <c r="N12" s="65"/>
      <c r="O12" s="64"/>
      <c r="P12" s="64"/>
      <c r="Q12" s="65"/>
      <c r="R12" s="68">
        <f t="shared" si="0"/>
        <v>1629.5</v>
      </c>
      <c r="S12" s="101"/>
      <c r="T12" s="34">
        <v>1</v>
      </c>
      <c r="V12" s="98"/>
      <c r="W12" s="98"/>
      <c r="X12" s="98"/>
    </row>
    <row r="13" spans="1:24" ht="18.600000000000001" customHeight="1" x14ac:dyDescent="0.45">
      <c r="A13" s="26" t="s">
        <v>14</v>
      </c>
      <c r="B13" s="34">
        <v>10</v>
      </c>
      <c r="C13" s="74" t="s">
        <v>56</v>
      </c>
      <c r="D13" s="103">
        <v>1464</v>
      </c>
      <c r="E13" s="104">
        <v>1526</v>
      </c>
      <c r="F13" s="89">
        <v>2.5</v>
      </c>
      <c r="G13" s="64">
        <v>1678</v>
      </c>
      <c r="H13" s="64">
        <v>1292</v>
      </c>
      <c r="I13" s="64">
        <v>1568</v>
      </c>
      <c r="J13" s="64"/>
      <c r="K13" s="64"/>
      <c r="L13" s="64"/>
      <c r="M13" s="64"/>
      <c r="N13" s="65"/>
      <c r="O13" s="64"/>
      <c r="P13" s="64"/>
      <c r="Q13" s="65"/>
      <c r="R13" s="68">
        <f t="shared" si="0"/>
        <v>1512.6666666666667</v>
      </c>
      <c r="S13" s="101"/>
      <c r="T13" s="34">
        <v>1</v>
      </c>
      <c r="V13" s="99"/>
      <c r="W13" s="98"/>
      <c r="X13" s="98"/>
    </row>
    <row r="14" spans="1:24" s="21" customFormat="1" ht="18.600000000000001" customHeight="1" x14ac:dyDescent="0.45">
      <c r="A14" s="26" t="s">
        <v>15</v>
      </c>
      <c r="B14" s="34">
        <v>6</v>
      </c>
      <c r="C14" s="74" t="s">
        <v>102</v>
      </c>
      <c r="D14" s="103">
        <v>1568</v>
      </c>
      <c r="E14" s="104">
        <v>1566</v>
      </c>
      <c r="F14" s="89">
        <v>2.5</v>
      </c>
      <c r="G14" s="64">
        <v>1455</v>
      </c>
      <c r="H14" s="64">
        <v>1440</v>
      </c>
      <c r="I14" s="64">
        <v>1464</v>
      </c>
      <c r="J14" s="64"/>
      <c r="K14" s="64"/>
      <c r="L14" s="64"/>
      <c r="M14" s="64"/>
      <c r="N14" s="65"/>
      <c r="O14" s="64"/>
      <c r="P14" s="64"/>
      <c r="Q14" s="65"/>
      <c r="R14" s="68">
        <f t="shared" si="0"/>
        <v>1453</v>
      </c>
      <c r="S14" s="101"/>
      <c r="T14" s="34">
        <v>1</v>
      </c>
      <c r="U14" s="78"/>
      <c r="V14" s="98"/>
      <c r="W14" s="99"/>
      <c r="X14" s="99"/>
    </row>
    <row r="15" spans="1:24" ht="18.600000000000001" customHeight="1" x14ac:dyDescent="0.45">
      <c r="A15" s="26" t="s">
        <v>16</v>
      </c>
      <c r="B15" s="69">
        <v>20</v>
      </c>
      <c r="C15" s="74" t="s">
        <v>164</v>
      </c>
      <c r="D15" s="103">
        <v>1186</v>
      </c>
      <c r="E15" s="104">
        <v>1298</v>
      </c>
      <c r="F15" s="89">
        <v>2</v>
      </c>
      <c r="G15" s="106"/>
      <c r="H15" s="64"/>
      <c r="I15" s="64"/>
      <c r="J15" s="64"/>
      <c r="K15" s="64"/>
      <c r="L15" s="64"/>
      <c r="M15" s="64"/>
      <c r="N15" s="65"/>
      <c r="O15" s="64"/>
      <c r="P15" s="64"/>
      <c r="Q15" s="65"/>
      <c r="R15" s="68" t="e">
        <f t="shared" si="0"/>
        <v>#DIV/0!</v>
      </c>
      <c r="S15" s="102"/>
      <c r="T15" s="69">
        <v>0</v>
      </c>
      <c r="U15" s="78"/>
      <c r="V15" s="98"/>
      <c r="W15" s="99"/>
      <c r="X15" s="99"/>
    </row>
    <row r="16" spans="1:24" ht="18.600000000000001" customHeight="1" x14ac:dyDescent="0.45">
      <c r="A16" s="26" t="s">
        <v>17</v>
      </c>
      <c r="B16" s="34">
        <v>11</v>
      </c>
      <c r="C16" s="74" t="s">
        <v>119</v>
      </c>
      <c r="D16" s="103">
        <v>1455</v>
      </c>
      <c r="E16" s="104">
        <v>1582</v>
      </c>
      <c r="F16" s="89">
        <v>2</v>
      </c>
      <c r="G16" s="64">
        <v>1568</v>
      </c>
      <c r="H16" s="64">
        <v>1678</v>
      </c>
      <c r="I16" s="64">
        <v>1495</v>
      </c>
      <c r="J16" s="64"/>
      <c r="K16" s="64"/>
      <c r="L16" s="64"/>
      <c r="M16" s="64"/>
      <c r="N16" s="65"/>
      <c r="O16" s="64"/>
      <c r="P16" s="64"/>
      <c r="Q16" s="65"/>
      <c r="R16" s="68">
        <f t="shared" si="0"/>
        <v>1580.3333333333333</v>
      </c>
      <c r="S16" s="101"/>
      <c r="T16" s="34">
        <v>1</v>
      </c>
      <c r="V16" s="99"/>
      <c r="W16" s="99"/>
      <c r="X16" s="99"/>
    </row>
    <row r="17" spans="1:24" ht="18.600000000000001" customHeight="1" x14ac:dyDescent="0.45">
      <c r="A17" s="26" t="s">
        <v>18</v>
      </c>
      <c r="B17" s="34">
        <v>12</v>
      </c>
      <c r="C17" s="74" t="s">
        <v>30</v>
      </c>
      <c r="D17" s="103">
        <v>1447</v>
      </c>
      <c r="E17" s="104">
        <v>1463</v>
      </c>
      <c r="F17" s="89">
        <v>2</v>
      </c>
      <c r="G17" s="64">
        <v>1168</v>
      </c>
      <c r="H17" s="64">
        <v>1555</v>
      </c>
      <c r="I17" s="64">
        <v>1827</v>
      </c>
      <c r="J17" s="64"/>
      <c r="K17" s="64"/>
      <c r="L17" s="64"/>
      <c r="M17" s="64"/>
      <c r="N17" s="65"/>
      <c r="O17" s="64"/>
      <c r="P17" s="64"/>
      <c r="Q17" s="65"/>
      <c r="R17" s="68">
        <f t="shared" si="0"/>
        <v>1516.6666666666667</v>
      </c>
      <c r="S17" s="101"/>
      <c r="T17" s="34">
        <v>1</v>
      </c>
      <c r="V17" s="99"/>
      <c r="W17" s="99"/>
      <c r="X17" s="99"/>
    </row>
    <row r="18" spans="1:24" ht="18.600000000000001" customHeight="1" x14ac:dyDescent="0.45">
      <c r="A18" s="26" t="s">
        <v>19</v>
      </c>
      <c r="B18" s="69">
        <v>13</v>
      </c>
      <c r="C18" s="74" t="s">
        <v>117</v>
      </c>
      <c r="D18" s="103">
        <v>1447</v>
      </c>
      <c r="E18" s="104">
        <v>1397</v>
      </c>
      <c r="F18" s="89">
        <v>2</v>
      </c>
      <c r="G18" s="64">
        <v>1555</v>
      </c>
      <c r="H18" s="64">
        <v>1146</v>
      </c>
      <c r="I18" s="106"/>
      <c r="J18" s="64"/>
      <c r="K18" s="64"/>
      <c r="L18" s="64"/>
      <c r="M18" s="64"/>
      <c r="N18" s="65"/>
      <c r="O18" s="64"/>
      <c r="P18" s="64"/>
      <c r="Q18" s="64"/>
      <c r="R18" s="68">
        <f t="shared" si="0"/>
        <v>1350.5</v>
      </c>
      <c r="S18" s="101"/>
      <c r="T18" s="69">
        <v>0</v>
      </c>
      <c r="U18" s="78"/>
      <c r="V18" s="99"/>
      <c r="W18" s="49"/>
      <c r="X18" s="99"/>
    </row>
    <row r="19" spans="1:24" s="21" customFormat="1" ht="18.600000000000001" customHeight="1" x14ac:dyDescent="0.45">
      <c r="A19" s="26" t="s">
        <v>20</v>
      </c>
      <c r="B19" s="69">
        <v>17</v>
      </c>
      <c r="C19" s="74" t="s">
        <v>146</v>
      </c>
      <c r="D19" s="103">
        <v>1299</v>
      </c>
      <c r="E19" s="104">
        <v>1371</v>
      </c>
      <c r="F19" s="89">
        <v>2</v>
      </c>
      <c r="G19" s="64">
        <v>1109</v>
      </c>
      <c r="H19" s="64"/>
      <c r="I19" s="64"/>
      <c r="J19" s="64"/>
      <c r="K19" s="64"/>
      <c r="L19" s="64"/>
      <c r="M19" s="64"/>
      <c r="N19" s="65"/>
      <c r="O19" s="64"/>
      <c r="P19" s="64"/>
      <c r="Q19" s="65"/>
      <c r="R19" s="68">
        <f t="shared" si="0"/>
        <v>1109</v>
      </c>
      <c r="S19" s="101"/>
      <c r="T19" s="69">
        <v>0</v>
      </c>
      <c r="V19" s="100"/>
      <c r="W19" s="49"/>
      <c r="X19" s="99"/>
    </row>
    <row r="20" spans="1:24" s="102" customFormat="1" ht="18.600000000000001" customHeight="1" x14ac:dyDescent="0.45">
      <c r="A20" s="26" t="s">
        <v>21</v>
      </c>
      <c r="B20" s="69">
        <v>16</v>
      </c>
      <c r="C20" s="74" t="s">
        <v>99</v>
      </c>
      <c r="D20" s="103">
        <v>1376</v>
      </c>
      <c r="E20" s="104">
        <v>1411</v>
      </c>
      <c r="F20" s="89">
        <v>1.5</v>
      </c>
      <c r="G20" s="64"/>
      <c r="H20" s="64"/>
      <c r="I20" s="64"/>
      <c r="J20" s="64"/>
      <c r="K20" s="64"/>
      <c r="L20" s="64"/>
      <c r="M20" s="64"/>
      <c r="N20" s="65"/>
      <c r="O20" s="64"/>
      <c r="P20" s="64"/>
      <c r="Q20" s="65"/>
      <c r="R20" s="68" t="e">
        <f t="shared" si="0"/>
        <v>#DIV/0!</v>
      </c>
      <c r="S20" s="101"/>
      <c r="T20" s="69">
        <v>0</v>
      </c>
      <c r="V20" s="100"/>
      <c r="W20" s="49"/>
      <c r="X20" s="99"/>
    </row>
    <row r="21" spans="1:24" s="21" customFormat="1" ht="18.600000000000001" customHeight="1" x14ac:dyDescent="0.45">
      <c r="A21" s="26" t="s">
        <v>22</v>
      </c>
      <c r="B21" s="34">
        <v>4</v>
      </c>
      <c r="C21" s="74" t="s">
        <v>183</v>
      </c>
      <c r="D21" s="103">
        <v>1749</v>
      </c>
      <c r="E21" s="104">
        <v>1812</v>
      </c>
      <c r="F21" s="89">
        <v>1.5</v>
      </c>
      <c r="G21" s="64">
        <v>1468</v>
      </c>
      <c r="H21" s="64">
        <v>1291</v>
      </c>
      <c r="I21" s="64"/>
      <c r="J21" s="64"/>
      <c r="K21" s="64"/>
      <c r="L21" s="64"/>
      <c r="M21" s="64"/>
      <c r="N21" s="64"/>
      <c r="O21" s="64"/>
      <c r="P21" s="64"/>
      <c r="Q21" s="64"/>
      <c r="R21" s="68">
        <f t="shared" si="0"/>
        <v>1379.5</v>
      </c>
      <c r="S21" s="101"/>
      <c r="T21" s="34">
        <v>1</v>
      </c>
      <c r="V21" s="99"/>
      <c r="W21" s="99"/>
      <c r="X21" s="98"/>
    </row>
    <row r="22" spans="1:24" ht="18.600000000000001" customHeight="1" x14ac:dyDescent="0.45">
      <c r="A22" s="26" t="s">
        <v>23</v>
      </c>
      <c r="B22" s="69">
        <v>23</v>
      </c>
      <c r="C22" s="74" t="s">
        <v>122</v>
      </c>
      <c r="D22" s="103">
        <v>1109</v>
      </c>
      <c r="E22" s="105">
        <v>1195</v>
      </c>
      <c r="F22" s="89">
        <v>1.5</v>
      </c>
      <c r="G22" s="64">
        <v>1379</v>
      </c>
      <c r="H22" s="64">
        <v>1299</v>
      </c>
      <c r="I22" s="64">
        <v>1440</v>
      </c>
      <c r="J22" s="64"/>
      <c r="K22" s="64"/>
      <c r="L22" s="64"/>
      <c r="M22" s="64"/>
      <c r="N22" s="64"/>
      <c r="O22" s="64"/>
      <c r="P22" s="64"/>
      <c r="Q22" s="64"/>
      <c r="R22" s="68">
        <f t="shared" si="0"/>
        <v>1372.6666666666667</v>
      </c>
      <c r="S22" s="102"/>
      <c r="T22" s="69">
        <v>0</v>
      </c>
      <c r="U22" s="78"/>
      <c r="V22" s="98"/>
      <c r="W22" s="98"/>
      <c r="X22" s="99"/>
    </row>
    <row r="23" spans="1:24" ht="18.600000000000001" customHeight="1" x14ac:dyDescent="0.45">
      <c r="A23" s="26" t="s">
        <v>24</v>
      </c>
      <c r="B23" s="69">
        <v>14</v>
      </c>
      <c r="C23" s="74" t="s">
        <v>93</v>
      </c>
      <c r="D23" s="103">
        <v>1440</v>
      </c>
      <c r="E23" s="104">
        <v>1452</v>
      </c>
      <c r="F23" s="89">
        <v>1.5</v>
      </c>
      <c r="G23" s="64">
        <v>1146</v>
      </c>
      <c r="H23" s="64">
        <v>1568</v>
      </c>
      <c r="I23" s="64">
        <v>1109</v>
      </c>
      <c r="J23" s="64"/>
      <c r="K23" s="64"/>
      <c r="L23" s="64"/>
      <c r="M23" s="64"/>
      <c r="N23" s="64"/>
      <c r="O23" s="64"/>
      <c r="P23" s="64"/>
      <c r="Q23" s="106"/>
      <c r="R23" s="68">
        <f t="shared" si="0"/>
        <v>1274.3333333333333</v>
      </c>
      <c r="S23" s="101"/>
      <c r="T23" s="69">
        <v>0</v>
      </c>
      <c r="V23" s="100"/>
      <c r="W23" s="99"/>
      <c r="X23" s="99"/>
    </row>
    <row r="24" spans="1:24" ht="18.600000000000001" customHeight="1" x14ac:dyDescent="0.45">
      <c r="A24" s="26" t="s">
        <v>25</v>
      </c>
      <c r="B24" s="69">
        <v>15</v>
      </c>
      <c r="C24" s="74" t="s">
        <v>144</v>
      </c>
      <c r="D24" s="103">
        <v>1379</v>
      </c>
      <c r="E24" s="104">
        <v>1396</v>
      </c>
      <c r="F24" s="89">
        <v>1.5</v>
      </c>
      <c r="G24" s="64">
        <v>1109</v>
      </c>
      <c r="H24" s="106"/>
      <c r="I24" s="64"/>
      <c r="J24" s="64"/>
      <c r="K24" s="64"/>
      <c r="L24" s="64"/>
      <c r="M24" s="65"/>
      <c r="N24" s="64"/>
      <c r="O24" s="64"/>
      <c r="P24" s="64"/>
      <c r="Q24" s="65"/>
      <c r="R24" s="68">
        <f t="shared" si="0"/>
        <v>1109</v>
      </c>
      <c r="T24" s="69">
        <v>0</v>
      </c>
      <c r="U24" s="78"/>
      <c r="V24" s="98"/>
      <c r="W24" s="99"/>
      <c r="X24" s="49"/>
    </row>
    <row r="25" spans="1:24" ht="18.600000000000001" customHeight="1" x14ac:dyDescent="0.45">
      <c r="A25" s="26" t="s">
        <v>34</v>
      </c>
      <c r="B25" s="69">
        <v>27</v>
      </c>
      <c r="C25" s="74" t="s">
        <v>123</v>
      </c>
      <c r="D25" s="103">
        <v>0</v>
      </c>
      <c r="E25" s="104">
        <v>0</v>
      </c>
      <c r="F25" s="89">
        <v>1</v>
      </c>
      <c r="G25" s="64">
        <v>1440</v>
      </c>
      <c r="H25" s="64"/>
      <c r="I25" s="64"/>
      <c r="J25" s="64"/>
      <c r="K25" s="64"/>
      <c r="L25" s="64"/>
      <c r="M25" s="64"/>
      <c r="N25" s="64"/>
      <c r="O25" s="65"/>
      <c r="P25" s="64"/>
      <c r="Q25" s="64"/>
      <c r="R25" s="68">
        <f t="shared" si="0"/>
        <v>1440</v>
      </c>
      <c r="S25" s="101"/>
      <c r="T25" s="69">
        <v>0</v>
      </c>
      <c r="U25" s="78"/>
      <c r="V25" s="98"/>
      <c r="W25" s="99"/>
      <c r="X25" s="98"/>
    </row>
    <row r="26" spans="1:24" s="21" customFormat="1" ht="18.600000000000001" customHeight="1" x14ac:dyDescent="0.45">
      <c r="A26" s="26" t="s">
        <v>35</v>
      </c>
      <c r="B26" s="69">
        <v>22</v>
      </c>
      <c r="C26" s="74" t="s">
        <v>184</v>
      </c>
      <c r="D26" s="103">
        <v>1146</v>
      </c>
      <c r="E26" s="105">
        <v>1254</v>
      </c>
      <c r="F26" s="89">
        <v>1</v>
      </c>
      <c r="G26" s="64">
        <v>1440</v>
      </c>
      <c r="H26" s="64">
        <v>1447</v>
      </c>
      <c r="I26" s="64">
        <v>1292</v>
      </c>
      <c r="J26" s="64"/>
      <c r="K26" s="64"/>
      <c r="L26" s="64"/>
      <c r="M26" s="64"/>
      <c r="N26" s="64"/>
      <c r="O26" s="64"/>
      <c r="P26" s="64"/>
      <c r="Q26" s="64"/>
      <c r="R26" s="68">
        <f t="shared" si="0"/>
        <v>1393</v>
      </c>
      <c r="S26" s="102"/>
      <c r="T26" s="69">
        <v>0</v>
      </c>
      <c r="U26" s="78"/>
      <c r="V26" s="100"/>
      <c r="W26" s="49"/>
      <c r="X26" s="49"/>
    </row>
    <row r="27" spans="1:24" ht="18.600000000000001" customHeight="1" x14ac:dyDescent="0.45">
      <c r="A27" s="26" t="s">
        <v>36</v>
      </c>
      <c r="B27" s="69">
        <v>25</v>
      </c>
      <c r="C27" s="74" t="s">
        <v>158</v>
      </c>
      <c r="D27" s="103">
        <v>0</v>
      </c>
      <c r="E27" s="105">
        <v>1124</v>
      </c>
      <c r="F27" s="89">
        <v>1</v>
      </c>
      <c r="G27" s="64">
        <v>1291</v>
      </c>
      <c r="H27" s="64">
        <v>1168</v>
      </c>
      <c r="I27" s="64">
        <v>1447</v>
      </c>
      <c r="J27" s="64"/>
      <c r="K27" s="64"/>
      <c r="L27" s="64"/>
      <c r="M27" s="64"/>
      <c r="N27" s="64"/>
      <c r="O27" s="64"/>
      <c r="P27" s="64"/>
      <c r="Q27" s="65"/>
      <c r="R27" s="68">
        <f t="shared" si="0"/>
        <v>1302</v>
      </c>
      <c r="S27" s="21"/>
      <c r="T27" s="69">
        <v>0</v>
      </c>
      <c r="U27" s="78"/>
      <c r="V27" s="98"/>
      <c r="W27" s="98"/>
      <c r="X27" s="49"/>
    </row>
    <row r="28" spans="1:24" ht="18.600000000000001" customHeight="1" x14ac:dyDescent="0.45">
      <c r="A28" s="26" t="s">
        <v>39</v>
      </c>
      <c r="B28" s="69">
        <v>24</v>
      </c>
      <c r="C28" s="74" t="s">
        <v>120</v>
      </c>
      <c r="D28" s="103">
        <v>1026</v>
      </c>
      <c r="E28" s="105">
        <v>1020</v>
      </c>
      <c r="F28" s="89">
        <v>1</v>
      </c>
      <c r="G28" s="64">
        <v>1292</v>
      </c>
      <c r="H28" s="64"/>
      <c r="I28" s="64"/>
      <c r="J28" s="64"/>
      <c r="K28" s="64"/>
      <c r="L28" s="64"/>
      <c r="M28" s="64"/>
      <c r="N28" s="64"/>
      <c r="O28" s="64"/>
      <c r="P28" s="64"/>
      <c r="Q28" s="65"/>
      <c r="R28" s="68">
        <f t="shared" si="0"/>
        <v>1292</v>
      </c>
      <c r="S28" s="21"/>
      <c r="T28" s="69">
        <v>0</v>
      </c>
      <c r="V28" s="99"/>
      <c r="W28" s="49"/>
      <c r="X28" s="99"/>
    </row>
    <row r="29" spans="1:24" s="21" customFormat="1" ht="18.600000000000001" customHeight="1" x14ac:dyDescent="0.45">
      <c r="A29" s="26" t="s">
        <v>40</v>
      </c>
      <c r="B29" s="69">
        <v>18</v>
      </c>
      <c r="C29" s="74" t="s">
        <v>51</v>
      </c>
      <c r="D29" s="103">
        <v>1292</v>
      </c>
      <c r="E29" s="104">
        <v>0</v>
      </c>
      <c r="F29" s="89">
        <v>1</v>
      </c>
      <c r="G29" s="64">
        <v>1026</v>
      </c>
      <c r="H29" s="64">
        <v>1464</v>
      </c>
      <c r="I29" s="64">
        <v>1146</v>
      </c>
      <c r="J29" s="64"/>
      <c r="K29" s="64"/>
      <c r="L29" s="64"/>
      <c r="M29" s="64"/>
      <c r="N29" s="64"/>
      <c r="O29" s="64"/>
      <c r="P29" s="64"/>
      <c r="Q29" s="65"/>
      <c r="R29" s="68">
        <f t="shared" si="0"/>
        <v>1212</v>
      </c>
      <c r="T29" s="69">
        <v>0</v>
      </c>
      <c r="U29" s="78"/>
      <c r="V29" s="98"/>
      <c r="W29" s="49"/>
      <c r="X29" s="49"/>
    </row>
    <row r="30" spans="1:24" s="102" customFormat="1" ht="18.600000000000001" customHeight="1" x14ac:dyDescent="0.45">
      <c r="A30" s="26" t="s">
        <v>41</v>
      </c>
      <c r="B30" s="69">
        <v>21</v>
      </c>
      <c r="C30" s="74" t="s">
        <v>121</v>
      </c>
      <c r="D30" s="103">
        <v>1168</v>
      </c>
      <c r="E30" s="105">
        <v>0</v>
      </c>
      <c r="F30" s="89">
        <v>0.5</v>
      </c>
      <c r="G30" s="64">
        <v>1447</v>
      </c>
      <c r="H30" s="106"/>
      <c r="I30" s="64"/>
      <c r="J30" s="64"/>
      <c r="K30" s="64"/>
      <c r="L30" s="64"/>
      <c r="M30" s="64"/>
      <c r="N30" s="64"/>
      <c r="O30" s="64"/>
      <c r="P30" s="64"/>
      <c r="Q30" s="65"/>
      <c r="R30" s="68">
        <f t="shared" si="0"/>
        <v>1447</v>
      </c>
      <c r="T30" s="69">
        <v>0</v>
      </c>
      <c r="U30" s="78"/>
      <c r="V30" s="98"/>
      <c r="W30" s="49"/>
      <c r="X30" s="49"/>
    </row>
    <row r="31" spans="1:24" ht="18.600000000000001" customHeight="1" x14ac:dyDescent="0.45">
      <c r="A31" s="26" t="s">
        <v>43</v>
      </c>
      <c r="B31" s="69">
        <v>26</v>
      </c>
      <c r="C31" s="74" t="s">
        <v>110</v>
      </c>
      <c r="D31" s="103">
        <v>0</v>
      </c>
      <c r="E31" s="105">
        <v>0</v>
      </c>
      <c r="F31" s="89">
        <v>0.5</v>
      </c>
      <c r="G31" s="64">
        <v>1186</v>
      </c>
      <c r="H31" s="64">
        <v>1379</v>
      </c>
      <c r="I31" s="64"/>
      <c r="J31" s="64"/>
      <c r="K31" s="64"/>
      <c r="L31" s="64"/>
      <c r="M31" s="64"/>
      <c r="N31" s="64"/>
      <c r="O31" s="64"/>
      <c r="P31" s="64"/>
      <c r="Q31" s="65"/>
      <c r="R31" s="68">
        <f t="shared" si="0"/>
        <v>1282.5</v>
      </c>
      <c r="S31" s="102"/>
      <c r="T31" s="69">
        <v>0</v>
      </c>
      <c r="U31" s="78"/>
      <c r="V31" s="100"/>
      <c r="W31" s="49"/>
      <c r="X31" s="49"/>
    </row>
    <row r="32" spans="1:24" s="21" customFormat="1" ht="18.600000000000001" customHeight="1" x14ac:dyDescent="0.45">
      <c r="A32" s="77"/>
      <c r="B32" s="78"/>
      <c r="C32" s="79"/>
      <c r="D32" s="80"/>
      <c r="E32" s="81"/>
      <c r="F32" s="82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4"/>
      <c r="T32" s="78"/>
      <c r="U32" s="78"/>
      <c r="V32" s="93"/>
      <c r="W32" s="2"/>
      <c r="X32" s="2"/>
    </row>
    <row r="33" spans="1:24" ht="19.2" x14ac:dyDescent="0.3">
      <c r="A33" s="21"/>
      <c r="B33" s="1"/>
      <c r="C33" s="94" t="s">
        <v>103</v>
      </c>
      <c r="D33" s="87">
        <f>SUM(D5:D31)</f>
        <v>34606</v>
      </c>
      <c r="E33" s="23"/>
      <c r="F33" s="93">
        <f>SUM(F5:F32)</f>
        <v>52</v>
      </c>
      <c r="S33" s="2" t="s">
        <v>103</v>
      </c>
      <c r="T33" s="2">
        <f>SUM(T5:T31)</f>
        <v>12</v>
      </c>
      <c r="U33" s="2"/>
      <c r="V33" s="87">
        <f>SUM(V5:V31)</f>
        <v>0</v>
      </c>
      <c r="W33" s="87">
        <f>SUM(W5:W31)</f>
        <v>0</v>
      </c>
      <c r="X33" s="87">
        <f>SUM(X5:X31)</f>
        <v>0</v>
      </c>
    </row>
    <row r="34" spans="1:24" ht="19.2" x14ac:dyDescent="0.3">
      <c r="A34" s="21"/>
      <c r="B34" s="21"/>
      <c r="C34" s="95" t="s">
        <v>172</v>
      </c>
      <c r="D34" s="96">
        <f>D33/24</f>
        <v>1441.9166666666667</v>
      </c>
      <c r="E34" s="23"/>
      <c r="F34" s="21"/>
      <c r="V34" s="96">
        <f>V33/24</f>
        <v>0</v>
      </c>
      <c r="W34" s="96">
        <f>W33/23</f>
        <v>0</v>
      </c>
      <c r="X34" s="96">
        <f>X33/23</f>
        <v>0</v>
      </c>
    </row>
    <row r="35" spans="1:24" x14ac:dyDescent="0.3">
      <c r="A35" s="21"/>
      <c r="B35" s="21"/>
      <c r="C35" s="21"/>
      <c r="D35" s="21"/>
      <c r="E35" s="23"/>
      <c r="F35" s="21"/>
    </row>
    <row r="36" spans="1:24" x14ac:dyDescent="0.3">
      <c r="A36" s="21"/>
      <c r="B36" s="21"/>
      <c r="C36" s="21"/>
      <c r="D36" s="21"/>
      <c r="E36" s="23"/>
      <c r="F36" s="21"/>
    </row>
    <row r="37" spans="1:24" x14ac:dyDescent="0.3">
      <c r="A37" s="21"/>
      <c r="B37" s="21"/>
      <c r="C37" s="21"/>
      <c r="D37" s="21"/>
      <c r="E37" s="21"/>
      <c r="F37" s="21"/>
    </row>
  </sheetData>
  <sortState xmlns:xlrd2="http://schemas.microsoft.com/office/spreadsheetml/2017/richdata2" ref="B5:T31">
    <sortCondition descending="1" ref="F5:F31"/>
    <sortCondition descending="1" ref="R5:R31"/>
  </sortState>
  <mergeCells count="1">
    <mergeCell ref="G3:Q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3"/>
  <sheetViews>
    <sheetView showGridLines="0" topLeftCell="A5" zoomScale="96" zoomScaleNormal="96" workbookViewId="0">
      <selection activeCell="C31" sqref="C31"/>
    </sheetView>
  </sheetViews>
  <sheetFormatPr defaultColWidth="8.6640625" defaultRowHeight="15.6" x14ac:dyDescent="0.3"/>
  <cols>
    <col min="1" max="1" width="4.109375" style="3" customWidth="1"/>
    <col min="2" max="2" width="7" style="4" customWidth="1"/>
    <col min="3" max="3" width="27.77734375" style="3" customWidth="1"/>
    <col min="4" max="4" width="9.21875" style="29" bestFit="1" customWidth="1"/>
    <col min="5" max="5" width="9.21875" style="4" customWidth="1"/>
    <col min="6" max="6" width="11.33203125" style="4" customWidth="1"/>
    <col min="7" max="7" width="20.44140625" style="3" bestFit="1" customWidth="1"/>
    <col min="8" max="16384" width="8.6640625" style="3"/>
  </cols>
  <sheetData>
    <row r="1" spans="2:7" ht="18" x14ac:dyDescent="0.35">
      <c r="B1" s="22" t="str">
        <f>'Podle pořadí'!B1</f>
        <v>Postupová tabulka - OŠT podzim 2022</v>
      </c>
    </row>
    <row r="2" spans="2:7" ht="18" x14ac:dyDescent="0.35">
      <c r="C2" s="22"/>
    </row>
    <row r="3" spans="2:7" s="33" customFormat="1" ht="31.2" x14ac:dyDescent="0.3">
      <c r="B3" s="30" t="s">
        <v>104</v>
      </c>
      <c r="C3" s="31" t="s">
        <v>0</v>
      </c>
      <c r="D3" s="30" t="s">
        <v>57</v>
      </c>
      <c r="E3" s="30" t="s">
        <v>105</v>
      </c>
      <c r="F3" s="32" t="s">
        <v>115</v>
      </c>
      <c r="G3" s="30" t="s">
        <v>106</v>
      </c>
    </row>
    <row r="4" spans="2:7" ht="15.6" customHeight="1" x14ac:dyDescent="0.3">
      <c r="B4" s="73">
        <v>1</v>
      </c>
      <c r="C4" s="74" t="s">
        <v>166</v>
      </c>
      <c r="D4" s="72">
        <v>1929</v>
      </c>
      <c r="E4" s="91">
        <v>1836</v>
      </c>
      <c r="F4" s="73">
        <v>1</v>
      </c>
      <c r="G4" s="75" t="s">
        <v>107</v>
      </c>
    </row>
    <row r="5" spans="2:7" ht="15.6" customHeight="1" x14ac:dyDescent="0.45">
      <c r="B5" s="73">
        <v>2</v>
      </c>
      <c r="C5" s="74" t="s">
        <v>28</v>
      </c>
      <c r="D5" s="72">
        <v>1827</v>
      </c>
      <c r="E5" s="91">
        <v>1824</v>
      </c>
      <c r="F5" s="73">
        <v>1</v>
      </c>
      <c r="G5" s="70" t="s">
        <v>107</v>
      </c>
    </row>
    <row r="6" spans="2:7" ht="15.6" customHeight="1" x14ac:dyDescent="0.45">
      <c r="B6" s="73">
        <v>3</v>
      </c>
      <c r="C6" s="74" t="s">
        <v>182</v>
      </c>
      <c r="D6" s="72">
        <v>1812</v>
      </c>
      <c r="E6" s="91">
        <v>1778</v>
      </c>
      <c r="F6" s="73">
        <v>1</v>
      </c>
      <c r="G6" s="70" t="s">
        <v>107</v>
      </c>
    </row>
    <row r="7" spans="2:7" ht="15.6" customHeight="1" x14ac:dyDescent="0.45">
      <c r="B7" s="73">
        <v>4</v>
      </c>
      <c r="C7" s="74" t="s">
        <v>183</v>
      </c>
      <c r="D7" s="72">
        <v>1749</v>
      </c>
      <c r="E7" s="91">
        <v>1812</v>
      </c>
      <c r="F7" s="73">
        <v>1</v>
      </c>
      <c r="G7" s="70" t="s">
        <v>107</v>
      </c>
    </row>
    <row r="8" spans="2:7" ht="15.6" customHeight="1" x14ac:dyDescent="0.45">
      <c r="B8" s="73">
        <v>5</v>
      </c>
      <c r="C8" s="74" t="s">
        <v>44</v>
      </c>
      <c r="D8" s="72">
        <v>1678</v>
      </c>
      <c r="E8" s="91">
        <v>1669</v>
      </c>
      <c r="F8" s="73">
        <v>1</v>
      </c>
      <c r="G8" s="70" t="s">
        <v>107</v>
      </c>
    </row>
    <row r="9" spans="2:7" ht="15.6" customHeight="1" x14ac:dyDescent="0.45">
      <c r="B9" s="73">
        <v>6</v>
      </c>
      <c r="C9" s="74" t="s">
        <v>102</v>
      </c>
      <c r="D9" s="72">
        <v>1568</v>
      </c>
      <c r="E9" s="91">
        <v>1566</v>
      </c>
      <c r="F9" s="73">
        <v>1</v>
      </c>
      <c r="G9" s="70" t="s">
        <v>107</v>
      </c>
    </row>
    <row r="10" spans="2:7" ht="15.6" customHeight="1" x14ac:dyDescent="0.45">
      <c r="B10" s="73">
        <v>7</v>
      </c>
      <c r="C10" s="74" t="s">
        <v>208</v>
      </c>
      <c r="D10" s="72">
        <v>1555</v>
      </c>
      <c r="E10" s="91">
        <v>1543</v>
      </c>
      <c r="F10" s="73">
        <v>1</v>
      </c>
      <c r="G10" s="70" t="s">
        <v>107</v>
      </c>
    </row>
    <row r="11" spans="2:7" ht="15.6" customHeight="1" x14ac:dyDescent="0.45">
      <c r="B11" s="73">
        <v>8</v>
      </c>
      <c r="C11" s="74" t="s">
        <v>145</v>
      </c>
      <c r="D11" s="72">
        <v>1495</v>
      </c>
      <c r="E11" s="91">
        <v>1611</v>
      </c>
      <c r="F11" s="73">
        <v>1</v>
      </c>
      <c r="G11" s="70" t="s">
        <v>107</v>
      </c>
    </row>
    <row r="12" spans="2:7" ht="15.6" customHeight="1" x14ac:dyDescent="0.45">
      <c r="B12" s="73">
        <v>9</v>
      </c>
      <c r="C12" s="74" t="s">
        <v>154</v>
      </c>
      <c r="D12" s="72">
        <v>1468</v>
      </c>
      <c r="E12" s="91">
        <v>1254</v>
      </c>
      <c r="F12" s="73">
        <v>1</v>
      </c>
      <c r="G12" s="70" t="s">
        <v>107</v>
      </c>
    </row>
    <row r="13" spans="2:7" ht="15.6" customHeight="1" x14ac:dyDescent="0.45">
      <c r="B13" s="73">
        <v>10</v>
      </c>
      <c r="C13" s="74" t="s">
        <v>56</v>
      </c>
      <c r="D13" s="72">
        <v>1464</v>
      </c>
      <c r="E13" s="91">
        <v>1526</v>
      </c>
      <c r="F13" s="73">
        <v>1</v>
      </c>
      <c r="G13" s="70" t="s">
        <v>107</v>
      </c>
    </row>
    <row r="14" spans="2:7" ht="15.6" customHeight="1" x14ac:dyDescent="0.45">
      <c r="B14" s="73">
        <v>11</v>
      </c>
      <c r="C14" s="74" t="s">
        <v>119</v>
      </c>
      <c r="D14" s="72">
        <v>1455</v>
      </c>
      <c r="E14" s="91">
        <v>1582</v>
      </c>
      <c r="F14" s="73">
        <v>1</v>
      </c>
      <c r="G14" s="70" t="s">
        <v>107</v>
      </c>
    </row>
    <row r="15" spans="2:7" ht="15.6" customHeight="1" x14ac:dyDescent="0.45">
      <c r="B15" s="73">
        <v>12</v>
      </c>
      <c r="C15" s="74" t="s">
        <v>30</v>
      </c>
      <c r="D15" s="72">
        <v>1447</v>
      </c>
      <c r="E15" s="91">
        <v>1463</v>
      </c>
      <c r="F15" s="73">
        <v>1</v>
      </c>
      <c r="G15" s="70" t="s">
        <v>116</v>
      </c>
    </row>
    <row r="16" spans="2:7" ht="15.6" customHeight="1" x14ac:dyDescent="0.45">
      <c r="B16" s="135"/>
      <c r="C16" s="70"/>
      <c r="D16" s="72"/>
      <c r="E16" s="91"/>
      <c r="F16" s="69"/>
      <c r="G16" s="70"/>
    </row>
    <row r="17" spans="2:7" ht="15.6" customHeight="1" x14ac:dyDescent="0.45">
      <c r="B17" s="135">
        <v>13</v>
      </c>
      <c r="C17" s="74" t="s">
        <v>117</v>
      </c>
      <c r="D17" s="72">
        <v>1447</v>
      </c>
      <c r="E17" s="91">
        <v>1397</v>
      </c>
      <c r="F17" s="69">
        <v>0</v>
      </c>
      <c r="G17" s="70" t="s">
        <v>107</v>
      </c>
    </row>
    <row r="18" spans="2:7" ht="15.6" customHeight="1" x14ac:dyDescent="0.45">
      <c r="B18" s="135">
        <v>14</v>
      </c>
      <c r="C18" s="74" t="s">
        <v>93</v>
      </c>
      <c r="D18" s="72">
        <v>1440</v>
      </c>
      <c r="E18" s="91">
        <v>1452</v>
      </c>
      <c r="F18" s="69">
        <v>0</v>
      </c>
      <c r="G18" s="70" t="s">
        <v>107</v>
      </c>
    </row>
    <row r="19" spans="2:7" ht="15.6" customHeight="1" x14ac:dyDescent="0.45">
      <c r="B19" s="135">
        <v>15</v>
      </c>
      <c r="C19" s="74" t="s">
        <v>144</v>
      </c>
      <c r="D19" s="72">
        <v>1379</v>
      </c>
      <c r="E19" s="91">
        <v>1396</v>
      </c>
      <c r="F19" s="69">
        <v>0</v>
      </c>
      <c r="G19" s="70" t="s">
        <v>107</v>
      </c>
    </row>
    <row r="20" spans="2:7" ht="15.6" customHeight="1" x14ac:dyDescent="0.45">
      <c r="B20" s="135">
        <v>16</v>
      </c>
      <c r="C20" s="74" t="s">
        <v>99</v>
      </c>
      <c r="D20" s="72">
        <v>1376</v>
      </c>
      <c r="E20" s="91">
        <v>1411</v>
      </c>
      <c r="F20" s="69">
        <v>0</v>
      </c>
      <c r="G20" s="70" t="s">
        <v>107</v>
      </c>
    </row>
    <row r="21" spans="2:7" ht="15.6" customHeight="1" x14ac:dyDescent="0.45">
      <c r="B21" s="135">
        <v>17</v>
      </c>
      <c r="C21" s="74" t="s">
        <v>146</v>
      </c>
      <c r="D21" s="72">
        <v>1299</v>
      </c>
      <c r="E21" s="91">
        <v>1371</v>
      </c>
      <c r="F21" s="69">
        <v>0</v>
      </c>
      <c r="G21" s="70" t="s">
        <v>107</v>
      </c>
    </row>
    <row r="22" spans="2:7" ht="15.6" customHeight="1" x14ac:dyDescent="0.45">
      <c r="B22" s="135">
        <v>18</v>
      </c>
      <c r="C22" s="74" t="s">
        <v>51</v>
      </c>
      <c r="D22" s="72">
        <v>1292</v>
      </c>
      <c r="E22" s="91">
        <v>0</v>
      </c>
      <c r="F22" s="69">
        <v>0</v>
      </c>
      <c r="G22" s="71" t="s">
        <v>108</v>
      </c>
    </row>
    <row r="23" spans="2:7" ht="15.6" customHeight="1" x14ac:dyDescent="0.45">
      <c r="B23" s="135">
        <v>19</v>
      </c>
      <c r="C23" s="74" t="s">
        <v>153</v>
      </c>
      <c r="D23" s="72">
        <v>1291</v>
      </c>
      <c r="E23" s="91">
        <v>1359</v>
      </c>
      <c r="F23" s="69">
        <v>0</v>
      </c>
      <c r="G23" s="70" t="s">
        <v>107</v>
      </c>
    </row>
    <row r="24" spans="2:7" ht="15.6" customHeight="1" x14ac:dyDescent="0.45">
      <c r="B24" s="135">
        <v>20</v>
      </c>
      <c r="C24" s="74" t="s">
        <v>164</v>
      </c>
      <c r="D24" s="72">
        <v>1186</v>
      </c>
      <c r="E24" s="91">
        <v>1298</v>
      </c>
      <c r="F24" s="69">
        <v>0</v>
      </c>
      <c r="G24" s="70" t="s">
        <v>107</v>
      </c>
    </row>
    <row r="25" spans="2:7" ht="15.6" customHeight="1" x14ac:dyDescent="0.45">
      <c r="B25" s="135">
        <v>21</v>
      </c>
      <c r="C25" s="74" t="s">
        <v>121</v>
      </c>
      <c r="D25" s="72">
        <v>1168</v>
      </c>
      <c r="E25" s="90">
        <v>0</v>
      </c>
      <c r="F25" s="69">
        <v>0</v>
      </c>
      <c r="G25" s="71" t="s">
        <v>108</v>
      </c>
    </row>
    <row r="26" spans="2:7" ht="15.6" customHeight="1" x14ac:dyDescent="0.45">
      <c r="B26" s="135">
        <v>22</v>
      </c>
      <c r="C26" s="74" t="s">
        <v>184</v>
      </c>
      <c r="D26" s="72">
        <v>1146</v>
      </c>
      <c r="E26" s="90">
        <v>1254</v>
      </c>
      <c r="F26" s="69">
        <v>0</v>
      </c>
      <c r="G26" s="70" t="s">
        <v>107</v>
      </c>
    </row>
    <row r="27" spans="2:7" ht="15.6" customHeight="1" x14ac:dyDescent="0.45">
      <c r="B27" s="135">
        <v>23</v>
      </c>
      <c r="C27" s="74" t="s">
        <v>122</v>
      </c>
      <c r="D27" s="72">
        <v>1109</v>
      </c>
      <c r="E27" s="90">
        <v>1195</v>
      </c>
      <c r="F27" s="69">
        <v>0</v>
      </c>
      <c r="G27" s="70" t="s">
        <v>107</v>
      </c>
    </row>
    <row r="28" spans="2:7" ht="15.6" customHeight="1" x14ac:dyDescent="0.45">
      <c r="B28" s="135">
        <v>24</v>
      </c>
      <c r="C28" s="74" t="s">
        <v>120</v>
      </c>
      <c r="D28" s="72">
        <v>1026</v>
      </c>
      <c r="E28" s="90">
        <v>1020</v>
      </c>
      <c r="F28" s="69">
        <v>0</v>
      </c>
      <c r="G28" s="70" t="s">
        <v>107</v>
      </c>
    </row>
    <row r="29" spans="2:7" ht="15" customHeight="1" x14ac:dyDescent="0.45">
      <c r="B29" s="135">
        <v>25</v>
      </c>
      <c r="C29" s="74" t="s">
        <v>158</v>
      </c>
      <c r="D29" s="72">
        <v>0</v>
      </c>
      <c r="E29" s="90">
        <v>1124</v>
      </c>
      <c r="F29" s="69">
        <v>0</v>
      </c>
      <c r="G29" s="70" t="s">
        <v>107</v>
      </c>
    </row>
    <row r="30" spans="2:7" ht="15" customHeight="1" x14ac:dyDescent="0.45">
      <c r="B30" s="135">
        <v>26</v>
      </c>
      <c r="C30" s="74" t="s">
        <v>110</v>
      </c>
      <c r="D30" s="72">
        <v>0</v>
      </c>
      <c r="E30" s="90">
        <v>0</v>
      </c>
      <c r="F30" s="69">
        <v>0</v>
      </c>
      <c r="G30" s="71" t="s">
        <v>108</v>
      </c>
    </row>
    <row r="31" spans="2:7" ht="15.6" customHeight="1" x14ac:dyDescent="0.45">
      <c r="B31" s="135">
        <v>27</v>
      </c>
      <c r="C31" s="74" t="s">
        <v>123</v>
      </c>
      <c r="D31" s="72">
        <v>0</v>
      </c>
      <c r="E31" s="90">
        <v>0</v>
      </c>
      <c r="F31" s="69">
        <v>0</v>
      </c>
      <c r="G31" s="71" t="s">
        <v>108</v>
      </c>
    </row>
    <row r="32" spans="2:7" x14ac:dyDescent="0.3">
      <c r="E32" s="92"/>
    </row>
    <row r="33" spans="5:5" x14ac:dyDescent="0.3">
      <c r="E33" s="92"/>
    </row>
  </sheetData>
  <sortState xmlns:xlrd2="http://schemas.microsoft.com/office/spreadsheetml/2017/richdata2" ref="C5:D27">
    <sortCondition descending="1" ref="D5:D27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29"/>
  <sheetViews>
    <sheetView showGridLines="0" zoomScale="85" zoomScaleNormal="85" workbookViewId="0">
      <selection activeCell="G2" sqref="G2"/>
    </sheetView>
  </sheetViews>
  <sheetFormatPr defaultRowHeight="13.8" x14ac:dyDescent="0.3"/>
  <cols>
    <col min="1" max="1" width="4.44140625" style="23" customWidth="1"/>
    <col min="2" max="2" width="1.77734375" style="107" customWidth="1"/>
    <col min="3" max="3" width="10" style="107" customWidth="1"/>
    <col min="4" max="4" width="11.6640625" style="107" bestFit="1" customWidth="1"/>
    <col min="5" max="5" width="5.6640625" style="109" bestFit="1" customWidth="1"/>
    <col min="6" max="6" width="1.77734375" style="107" customWidth="1"/>
    <col min="7" max="7" width="11.6640625" style="107" bestFit="1" customWidth="1"/>
    <col min="8" max="8" width="12.6640625" style="107" bestFit="1" customWidth="1"/>
    <col min="9" max="9" width="5.6640625" style="23" customWidth="1"/>
    <col min="10" max="10" width="1.77734375" style="107" customWidth="1"/>
    <col min="11" max="11" width="11.77734375" style="107" bestFit="1" customWidth="1"/>
    <col min="12" max="12" width="11.6640625" style="107" bestFit="1" customWidth="1"/>
    <col min="13" max="13" width="5.88671875" style="107" bestFit="1" customWidth="1"/>
    <col min="14" max="14" width="1.77734375" style="107" customWidth="1"/>
    <col min="15" max="15" width="11.6640625" style="107" bestFit="1" customWidth="1"/>
    <col min="16" max="16" width="11.77734375" style="107" bestFit="1" customWidth="1"/>
    <col min="17" max="17" width="5.88671875" style="23" customWidth="1"/>
    <col min="18" max="18" width="1.77734375" style="107" customWidth="1"/>
    <col min="19" max="19" width="10.21875" style="107" customWidth="1"/>
    <col min="20" max="20" width="11.77734375" style="107" bestFit="1" customWidth="1"/>
    <col min="21" max="21" width="5.88671875" style="23" customWidth="1"/>
    <col min="22" max="22" width="1.77734375" style="107" customWidth="1"/>
    <col min="23" max="23" width="9.6640625" style="107" customWidth="1"/>
    <col min="24" max="24" width="11.109375" style="107" bestFit="1" customWidth="1"/>
    <col min="25" max="25" width="5.88671875" style="23" customWidth="1"/>
    <col min="26" max="26" width="1.77734375" style="107" customWidth="1"/>
    <col min="27" max="27" width="10" style="107" customWidth="1"/>
    <col min="28" max="28" width="10.44140625" style="107" customWidth="1"/>
    <col min="29" max="29" width="6.109375" style="107" customWidth="1"/>
    <col min="30" max="30" width="1.77734375" style="107" customWidth="1"/>
    <col min="31" max="31" width="11.33203125" style="107" bestFit="1" customWidth="1"/>
    <col min="32" max="32" width="11.109375" style="107" bestFit="1" customWidth="1"/>
    <col min="33" max="33" width="4.6640625" style="107" bestFit="1" customWidth="1"/>
    <col min="34" max="16384" width="8.88671875" style="107"/>
  </cols>
  <sheetData>
    <row r="1" spans="1:33" x14ac:dyDescent="0.3">
      <c r="C1" s="108" t="s">
        <v>50</v>
      </c>
    </row>
    <row r="2" spans="1:33" x14ac:dyDescent="0.3">
      <c r="C2" s="110" t="s">
        <v>32</v>
      </c>
      <c r="D2" s="111">
        <v>44817</v>
      </c>
      <c r="G2" s="110" t="s">
        <v>1</v>
      </c>
      <c r="H2" s="111">
        <v>44831</v>
      </c>
      <c r="I2" s="109"/>
      <c r="K2" s="110" t="s">
        <v>157</v>
      </c>
      <c r="L2" s="111">
        <v>44845</v>
      </c>
      <c r="M2" s="109"/>
      <c r="O2" s="110" t="s">
        <v>156</v>
      </c>
      <c r="P2" s="111">
        <v>44859</v>
      </c>
      <c r="Q2" s="109"/>
      <c r="R2" s="109"/>
      <c r="S2" s="110" t="s">
        <v>2</v>
      </c>
      <c r="T2" s="111">
        <v>44873</v>
      </c>
      <c r="U2" s="112"/>
      <c r="W2" s="110" t="s">
        <v>3</v>
      </c>
      <c r="X2" s="111">
        <v>44887</v>
      </c>
      <c r="AA2" s="110" t="s">
        <v>4</v>
      </c>
      <c r="AB2" s="111">
        <v>44901</v>
      </c>
      <c r="AE2" s="110" t="s">
        <v>174</v>
      </c>
      <c r="AF2" s="113">
        <v>44915</v>
      </c>
      <c r="AG2" s="23"/>
    </row>
    <row r="3" spans="1:33" x14ac:dyDescent="0.3">
      <c r="A3" s="133">
        <v>1</v>
      </c>
      <c r="C3" s="114" t="s">
        <v>185</v>
      </c>
      <c r="D3" s="114" t="s">
        <v>186</v>
      </c>
      <c r="E3" s="115" t="s">
        <v>187</v>
      </c>
      <c r="F3" s="116"/>
      <c r="G3" s="114" t="s">
        <v>191</v>
      </c>
      <c r="H3" s="114" t="s">
        <v>195</v>
      </c>
      <c r="I3" s="115" t="s">
        <v>207</v>
      </c>
      <c r="J3" s="116"/>
      <c r="K3" s="114"/>
      <c r="L3" s="114"/>
      <c r="M3" s="115"/>
      <c r="N3" s="116"/>
      <c r="O3" s="114"/>
      <c r="P3" s="114"/>
      <c r="Q3" s="115"/>
      <c r="R3" s="116"/>
      <c r="S3" s="114"/>
      <c r="T3" s="114"/>
      <c r="U3" s="115"/>
      <c r="V3" s="116"/>
      <c r="W3" s="114"/>
      <c r="X3" s="114"/>
      <c r="Y3" s="115"/>
      <c r="Z3" s="116"/>
      <c r="AA3" s="114"/>
      <c r="AB3" s="114"/>
      <c r="AC3" s="115"/>
      <c r="AE3" s="134" t="s">
        <v>198</v>
      </c>
      <c r="AF3" s="134" t="s">
        <v>215</v>
      </c>
      <c r="AG3" s="123" t="s">
        <v>206</v>
      </c>
    </row>
    <row r="4" spans="1:33" x14ac:dyDescent="0.3">
      <c r="A4" s="133">
        <v>2</v>
      </c>
      <c r="C4" s="114" t="s">
        <v>188</v>
      </c>
      <c r="D4" s="114" t="s">
        <v>189</v>
      </c>
      <c r="E4" s="115" t="s">
        <v>206</v>
      </c>
      <c r="F4" s="116"/>
      <c r="G4" s="114" t="s">
        <v>185</v>
      </c>
      <c r="H4" s="114" t="s">
        <v>188</v>
      </c>
      <c r="I4" s="115" t="s">
        <v>206</v>
      </c>
      <c r="J4" s="116"/>
      <c r="K4" s="114"/>
      <c r="L4" s="114"/>
      <c r="M4" s="115"/>
      <c r="N4" s="116"/>
      <c r="O4" s="114"/>
      <c r="P4" s="114"/>
      <c r="Q4" s="115"/>
      <c r="R4" s="116"/>
      <c r="S4" s="114"/>
      <c r="T4" s="114"/>
      <c r="U4" s="115"/>
      <c r="V4" s="116"/>
      <c r="W4" s="114"/>
      <c r="X4" s="114"/>
      <c r="Y4" s="115"/>
      <c r="Z4" s="116"/>
      <c r="AA4" s="114"/>
      <c r="AB4" s="114"/>
      <c r="AC4" s="115"/>
      <c r="AE4" s="114"/>
      <c r="AF4" s="117"/>
      <c r="AG4" s="115"/>
    </row>
    <row r="5" spans="1:33" x14ac:dyDescent="0.3">
      <c r="A5" s="133">
        <v>3</v>
      </c>
      <c r="C5" s="114" t="s">
        <v>191</v>
      </c>
      <c r="D5" s="114" t="s">
        <v>190</v>
      </c>
      <c r="E5" s="115" t="s">
        <v>206</v>
      </c>
      <c r="F5" s="116"/>
      <c r="G5" s="114" t="s">
        <v>193</v>
      </c>
      <c r="H5" s="114" t="s">
        <v>190</v>
      </c>
      <c r="I5" s="115" t="s">
        <v>187</v>
      </c>
      <c r="J5" s="116"/>
      <c r="K5" s="114"/>
      <c r="L5" s="114"/>
      <c r="M5" s="115"/>
      <c r="N5" s="116"/>
      <c r="O5" s="114"/>
      <c r="P5" s="114"/>
      <c r="Q5" s="115"/>
      <c r="R5" s="116"/>
      <c r="S5" s="114"/>
      <c r="T5" s="114"/>
      <c r="U5" s="115"/>
      <c r="V5" s="116"/>
      <c r="W5" s="114"/>
      <c r="X5" s="117"/>
      <c r="Y5" s="115"/>
      <c r="Z5" s="116"/>
      <c r="AA5" s="114"/>
      <c r="AB5" s="117"/>
      <c r="AC5" s="115"/>
      <c r="AE5" s="114"/>
      <c r="AF5" s="117"/>
      <c r="AG5" s="115"/>
    </row>
    <row r="6" spans="1:33" x14ac:dyDescent="0.3">
      <c r="A6" s="133">
        <v>4</v>
      </c>
      <c r="C6" s="114" t="s">
        <v>192</v>
      </c>
      <c r="D6" s="114" t="s">
        <v>193</v>
      </c>
      <c r="E6" s="115" t="s">
        <v>206</v>
      </c>
      <c r="F6" s="116"/>
      <c r="G6" s="114" t="s">
        <v>186</v>
      </c>
      <c r="H6" s="114" t="s">
        <v>192</v>
      </c>
      <c r="I6" s="115" t="s">
        <v>206</v>
      </c>
      <c r="J6" s="116"/>
      <c r="K6" s="114"/>
      <c r="L6" s="114"/>
      <c r="M6" s="115"/>
      <c r="N6" s="116"/>
      <c r="O6" s="114"/>
      <c r="P6" s="114"/>
      <c r="Q6" s="115"/>
      <c r="R6" s="116"/>
      <c r="S6" s="114"/>
      <c r="T6" s="114"/>
      <c r="U6" s="115"/>
      <c r="V6" s="116"/>
      <c r="W6" s="114"/>
      <c r="X6" s="117"/>
      <c r="Y6" s="115"/>
      <c r="Z6" s="116"/>
      <c r="AA6" s="114"/>
      <c r="AB6" s="117"/>
      <c r="AC6" s="115"/>
      <c r="AE6" s="114"/>
      <c r="AF6" s="117"/>
      <c r="AG6" s="115"/>
    </row>
    <row r="7" spans="1:33" x14ac:dyDescent="0.3">
      <c r="A7" s="133">
        <v>5</v>
      </c>
      <c r="C7" s="114" t="s">
        <v>195</v>
      </c>
      <c r="D7" s="114" t="s">
        <v>194</v>
      </c>
      <c r="E7" s="115" t="s">
        <v>206</v>
      </c>
      <c r="F7" s="116"/>
      <c r="G7" s="114" t="s">
        <v>210</v>
      </c>
      <c r="H7" s="114" t="s">
        <v>196</v>
      </c>
      <c r="I7" s="115" t="s">
        <v>206</v>
      </c>
      <c r="J7" s="116"/>
      <c r="K7" s="114"/>
      <c r="L7" s="114"/>
      <c r="M7" s="115"/>
      <c r="N7" s="116"/>
      <c r="O7" s="114"/>
      <c r="P7" s="114"/>
      <c r="Q7" s="115"/>
      <c r="R7" s="116"/>
      <c r="S7" s="114"/>
      <c r="T7" s="114"/>
      <c r="U7" s="115"/>
      <c r="V7" s="116"/>
      <c r="W7" s="117"/>
      <c r="X7" s="117"/>
      <c r="Y7" s="115"/>
      <c r="Z7" s="116"/>
      <c r="AA7" s="117"/>
      <c r="AB7" s="117"/>
      <c r="AC7" s="115"/>
      <c r="AE7" s="117"/>
      <c r="AF7" s="117"/>
      <c r="AG7" s="115"/>
    </row>
    <row r="8" spans="1:33" x14ac:dyDescent="0.3">
      <c r="A8" s="133">
        <v>6</v>
      </c>
      <c r="C8" s="114" t="s">
        <v>196</v>
      </c>
      <c r="D8" s="114" t="s">
        <v>197</v>
      </c>
      <c r="E8" s="115" t="s">
        <v>206</v>
      </c>
      <c r="F8" s="116"/>
      <c r="G8" s="114" t="s">
        <v>204</v>
      </c>
      <c r="H8" s="114" t="s">
        <v>189</v>
      </c>
      <c r="I8" s="115" t="s">
        <v>206</v>
      </c>
      <c r="J8" s="116"/>
      <c r="K8" s="114"/>
      <c r="L8" s="114"/>
      <c r="M8" s="115"/>
      <c r="N8" s="116"/>
      <c r="O8" s="114"/>
      <c r="P8" s="114"/>
      <c r="Q8" s="115"/>
      <c r="R8" s="116"/>
      <c r="S8" s="114"/>
      <c r="T8" s="114"/>
      <c r="U8" s="115"/>
      <c r="V8" s="116"/>
      <c r="W8" s="117"/>
      <c r="X8" s="114"/>
      <c r="Y8" s="115"/>
      <c r="Z8" s="116"/>
      <c r="AA8" s="117"/>
      <c r="AB8" s="114"/>
      <c r="AC8" s="115"/>
      <c r="AE8" s="117"/>
      <c r="AF8" s="114"/>
      <c r="AG8" s="115"/>
    </row>
    <row r="9" spans="1:33" x14ac:dyDescent="0.3">
      <c r="A9" s="133">
        <v>7</v>
      </c>
      <c r="C9" s="114" t="s">
        <v>199</v>
      </c>
      <c r="D9" s="114" t="s">
        <v>198</v>
      </c>
      <c r="E9" s="115" t="s">
        <v>207</v>
      </c>
      <c r="F9" s="116"/>
      <c r="G9" s="114" t="s">
        <v>205</v>
      </c>
      <c r="H9" s="114" t="s">
        <v>214</v>
      </c>
      <c r="I9" s="115" t="s">
        <v>207</v>
      </c>
      <c r="J9" s="116"/>
      <c r="K9" s="114"/>
      <c r="L9" s="114"/>
      <c r="M9" s="115"/>
      <c r="N9" s="116"/>
      <c r="O9" s="114"/>
      <c r="P9" s="114"/>
      <c r="Q9" s="115"/>
      <c r="R9" s="116"/>
      <c r="S9" s="114"/>
      <c r="T9" s="114"/>
      <c r="U9" s="115"/>
      <c r="V9" s="116"/>
      <c r="W9" s="117"/>
      <c r="X9" s="114"/>
      <c r="Y9" s="115"/>
      <c r="Z9" s="116"/>
      <c r="AA9" s="117"/>
      <c r="AB9" s="114"/>
      <c r="AC9" s="115"/>
      <c r="AE9" s="117"/>
      <c r="AF9" s="114"/>
      <c r="AG9" s="115"/>
    </row>
    <row r="10" spans="1:33" x14ac:dyDescent="0.3">
      <c r="A10" s="133">
        <v>8</v>
      </c>
      <c r="C10" s="114" t="s">
        <v>200</v>
      </c>
      <c r="D10" s="114" t="s">
        <v>201</v>
      </c>
      <c r="E10" s="115" t="s">
        <v>207</v>
      </c>
      <c r="F10" s="116"/>
      <c r="G10" s="114" t="s">
        <v>198</v>
      </c>
      <c r="H10" s="114" t="s">
        <v>201</v>
      </c>
      <c r="I10" s="115" t="s">
        <v>187</v>
      </c>
      <c r="J10" s="116"/>
      <c r="K10" s="114"/>
      <c r="L10" s="114"/>
      <c r="M10" s="115"/>
      <c r="N10" s="116"/>
      <c r="O10" s="114"/>
      <c r="P10" s="114"/>
      <c r="Q10" s="115"/>
      <c r="R10" s="116"/>
      <c r="S10" s="114"/>
      <c r="T10" s="114"/>
      <c r="U10" s="115"/>
      <c r="V10" s="116"/>
      <c r="W10" s="117"/>
      <c r="X10" s="114"/>
      <c r="Y10" s="115"/>
      <c r="Z10" s="116"/>
      <c r="AA10" s="117"/>
      <c r="AB10" s="114"/>
      <c r="AC10" s="115"/>
      <c r="AE10" s="117"/>
      <c r="AF10" s="114"/>
      <c r="AG10" s="115"/>
    </row>
    <row r="11" spans="1:33" x14ac:dyDescent="0.3">
      <c r="A11" s="133">
        <v>9</v>
      </c>
      <c r="C11" s="114" t="s">
        <v>203</v>
      </c>
      <c r="D11" s="114" t="s">
        <v>202</v>
      </c>
      <c r="E11" s="115" t="s">
        <v>207</v>
      </c>
      <c r="F11" s="116"/>
      <c r="G11" s="114" t="s">
        <v>202</v>
      </c>
      <c r="H11" s="114" t="s">
        <v>199</v>
      </c>
      <c r="I11" s="115" t="s">
        <v>207</v>
      </c>
      <c r="J11" s="116"/>
      <c r="K11" s="114"/>
      <c r="L11" s="114"/>
      <c r="M11" s="115"/>
      <c r="N11" s="116"/>
      <c r="O11" s="114"/>
      <c r="P11" s="114"/>
      <c r="Q11" s="115"/>
      <c r="R11" s="116"/>
      <c r="S11" s="114"/>
      <c r="T11" s="114"/>
      <c r="U11" s="115"/>
      <c r="V11" s="116"/>
      <c r="W11" s="114"/>
      <c r="X11" s="117"/>
      <c r="Y11" s="115"/>
      <c r="Z11" s="116"/>
      <c r="AA11" s="114"/>
      <c r="AB11" s="117"/>
      <c r="AC11" s="115"/>
      <c r="AE11" s="114"/>
      <c r="AF11" s="114"/>
      <c r="AG11" s="115"/>
    </row>
    <row r="12" spans="1:33" x14ac:dyDescent="0.3">
      <c r="A12" s="133">
        <v>10</v>
      </c>
      <c r="C12" s="114" t="s">
        <v>204</v>
      </c>
      <c r="D12" s="114" t="s">
        <v>205</v>
      </c>
      <c r="E12" s="115" t="s">
        <v>206</v>
      </c>
      <c r="F12" s="116"/>
      <c r="G12" s="114" t="s">
        <v>212</v>
      </c>
      <c r="H12" s="114" t="s">
        <v>200</v>
      </c>
      <c r="I12" s="115" t="s">
        <v>207</v>
      </c>
      <c r="J12" s="116"/>
      <c r="K12" s="118"/>
      <c r="L12" s="114"/>
      <c r="M12" s="115"/>
      <c r="N12" s="116"/>
      <c r="O12" s="117"/>
      <c r="P12" s="117"/>
      <c r="Q12" s="115"/>
      <c r="R12" s="116"/>
      <c r="S12" s="119"/>
      <c r="T12" s="119"/>
      <c r="U12" s="115"/>
      <c r="V12" s="116"/>
      <c r="W12" s="120"/>
      <c r="X12" s="120"/>
      <c r="Y12" s="121"/>
      <c r="Z12" s="116"/>
      <c r="AA12" s="120"/>
      <c r="AB12" s="120"/>
      <c r="AC12" s="121"/>
      <c r="AE12" s="114"/>
      <c r="AF12" s="114"/>
      <c r="AG12" s="115"/>
    </row>
    <row r="13" spans="1:33" x14ac:dyDescent="0.3">
      <c r="A13" s="133">
        <v>11</v>
      </c>
      <c r="C13" s="114"/>
      <c r="D13" s="114"/>
      <c r="E13" s="115"/>
      <c r="F13" s="116"/>
      <c r="G13" s="114"/>
      <c r="H13" s="114"/>
      <c r="I13" s="115"/>
      <c r="J13" s="116"/>
      <c r="K13" s="114"/>
      <c r="L13" s="114"/>
      <c r="M13" s="122"/>
      <c r="N13" s="116"/>
      <c r="O13" s="114"/>
      <c r="P13" s="114"/>
      <c r="Q13" s="115"/>
      <c r="R13" s="116"/>
      <c r="S13" s="114"/>
      <c r="T13" s="114"/>
      <c r="U13" s="115"/>
      <c r="V13" s="116"/>
      <c r="W13" s="114"/>
      <c r="X13" s="114"/>
      <c r="Y13" s="115"/>
      <c r="Z13" s="116"/>
      <c r="AA13" s="119"/>
      <c r="AB13" s="119"/>
      <c r="AC13" s="123"/>
      <c r="AE13" s="114"/>
      <c r="AF13" s="114"/>
      <c r="AG13" s="115"/>
    </row>
    <row r="14" spans="1:33" x14ac:dyDescent="0.3">
      <c r="A14" s="133">
        <v>12</v>
      </c>
      <c r="C14" s="114"/>
      <c r="D14" s="114"/>
      <c r="E14" s="115"/>
      <c r="F14" s="116"/>
      <c r="G14" s="114"/>
      <c r="H14" s="114"/>
      <c r="I14" s="115"/>
      <c r="J14" s="116"/>
      <c r="K14" s="114"/>
      <c r="L14" s="114"/>
      <c r="M14" s="124"/>
      <c r="N14" s="116"/>
      <c r="O14" s="114"/>
      <c r="P14" s="114"/>
      <c r="Q14" s="115"/>
      <c r="R14" s="116"/>
      <c r="S14" s="114"/>
      <c r="T14" s="114"/>
      <c r="U14" s="115"/>
      <c r="V14" s="116"/>
      <c r="W14" s="114"/>
      <c r="X14" s="114"/>
      <c r="Y14" s="115"/>
      <c r="Z14" s="116"/>
    </row>
    <row r="15" spans="1:33" x14ac:dyDescent="0.3">
      <c r="C15" s="125"/>
      <c r="D15" s="125"/>
      <c r="E15" s="126"/>
      <c r="F15" s="125"/>
      <c r="I15" s="107"/>
      <c r="J15" s="125"/>
      <c r="K15" s="125"/>
      <c r="L15" s="125"/>
      <c r="M15" s="127"/>
      <c r="N15" s="125"/>
      <c r="O15" s="125"/>
      <c r="P15" s="125"/>
      <c r="Q15" s="127"/>
      <c r="R15" s="125"/>
      <c r="S15" s="125"/>
      <c r="T15" s="125"/>
      <c r="U15" s="126"/>
      <c r="V15" s="125"/>
      <c r="W15" s="128"/>
      <c r="X15" s="129"/>
      <c r="Y15" s="128"/>
      <c r="Z15" s="125"/>
      <c r="AA15" s="125"/>
      <c r="AB15" s="125"/>
      <c r="AC15" s="126"/>
    </row>
    <row r="16" spans="1:33" x14ac:dyDescent="0.3">
      <c r="C16" s="110" t="s">
        <v>33</v>
      </c>
      <c r="D16" s="111">
        <v>44824</v>
      </c>
      <c r="G16" s="110" t="s">
        <v>173</v>
      </c>
      <c r="H16" s="111">
        <v>44838</v>
      </c>
      <c r="K16" s="110" t="s">
        <v>37</v>
      </c>
      <c r="L16" s="111">
        <v>44852</v>
      </c>
      <c r="O16" s="110" t="s">
        <v>168</v>
      </c>
      <c r="P16" s="111">
        <v>44866</v>
      </c>
      <c r="S16" s="110" t="s">
        <v>155</v>
      </c>
      <c r="T16" s="111">
        <v>44880</v>
      </c>
      <c r="W16" s="110" t="s">
        <v>167</v>
      </c>
      <c r="X16" s="111">
        <v>44894</v>
      </c>
      <c r="AA16" s="110" t="s">
        <v>5</v>
      </c>
      <c r="AB16" s="111">
        <v>44908</v>
      </c>
    </row>
    <row r="17" spans="1:29" x14ac:dyDescent="0.3">
      <c r="A17" s="133">
        <v>1</v>
      </c>
      <c r="C17" s="117" t="s">
        <v>192</v>
      </c>
      <c r="D17" s="117" t="s">
        <v>191</v>
      </c>
      <c r="E17" s="115" t="s">
        <v>207</v>
      </c>
      <c r="F17" s="129"/>
      <c r="G17" s="117"/>
      <c r="H17" s="117"/>
      <c r="I17" s="115"/>
      <c r="J17" s="129"/>
      <c r="K17" s="114"/>
      <c r="L17" s="117"/>
      <c r="M17" s="115"/>
      <c r="N17" s="129"/>
      <c r="O17" s="117"/>
      <c r="P17" s="117"/>
      <c r="Q17" s="115"/>
      <c r="R17" s="130"/>
      <c r="S17" s="117"/>
      <c r="T17" s="117"/>
      <c r="U17" s="115"/>
      <c r="V17" s="129"/>
      <c r="W17" s="117"/>
      <c r="X17" s="117"/>
      <c r="Y17" s="115"/>
      <c r="AA17" s="114"/>
      <c r="AB17" s="114"/>
      <c r="AC17" s="115"/>
    </row>
    <row r="18" spans="1:29" x14ac:dyDescent="0.3">
      <c r="A18" s="133">
        <v>2</v>
      </c>
      <c r="C18" s="117" t="s">
        <v>196</v>
      </c>
      <c r="D18" s="117" t="s">
        <v>195</v>
      </c>
      <c r="E18" s="115" t="s">
        <v>207</v>
      </c>
      <c r="F18" s="129"/>
      <c r="G18" s="117"/>
      <c r="H18" s="117"/>
      <c r="I18" s="115"/>
      <c r="J18" s="129"/>
      <c r="K18" s="114"/>
      <c r="L18" s="117"/>
      <c r="M18" s="115"/>
      <c r="N18" s="129"/>
      <c r="O18" s="117"/>
      <c r="P18" s="117"/>
      <c r="Q18" s="115"/>
      <c r="R18" s="130"/>
      <c r="S18" s="117"/>
      <c r="T18" s="117"/>
      <c r="U18" s="115"/>
      <c r="V18" s="129"/>
      <c r="W18" s="114"/>
      <c r="X18" s="117"/>
      <c r="Y18" s="115"/>
      <c r="AA18" s="114"/>
      <c r="AB18" s="114"/>
      <c r="AC18" s="115"/>
    </row>
    <row r="19" spans="1:29" x14ac:dyDescent="0.3">
      <c r="A19" s="133">
        <v>3</v>
      </c>
      <c r="C19" s="117" t="s">
        <v>210</v>
      </c>
      <c r="D19" s="117" t="s">
        <v>185</v>
      </c>
      <c r="E19" s="115" t="s">
        <v>207</v>
      </c>
      <c r="F19" s="129"/>
      <c r="G19" s="117"/>
      <c r="H19" s="117"/>
      <c r="I19" s="115"/>
      <c r="J19" s="129"/>
      <c r="K19" s="114"/>
      <c r="L19" s="117"/>
      <c r="M19" s="115"/>
      <c r="N19" s="129"/>
      <c r="O19" s="117"/>
      <c r="P19" s="117"/>
      <c r="Q19" s="115"/>
      <c r="R19" s="130"/>
      <c r="S19" s="117"/>
      <c r="T19" s="117"/>
      <c r="U19" s="115"/>
      <c r="V19" s="129"/>
      <c r="W19" s="114"/>
      <c r="X19" s="117"/>
      <c r="Y19" s="115"/>
      <c r="AA19" s="114"/>
      <c r="AB19" s="117"/>
      <c r="AC19" s="115"/>
    </row>
    <row r="20" spans="1:29" x14ac:dyDescent="0.3">
      <c r="A20" s="133">
        <v>4</v>
      </c>
      <c r="C20" s="117" t="s">
        <v>189</v>
      </c>
      <c r="D20" s="117" t="s">
        <v>186</v>
      </c>
      <c r="E20" s="115" t="s">
        <v>187</v>
      </c>
      <c r="F20" s="129"/>
      <c r="G20" s="117"/>
      <c r="H20" s="117"/>
      <c r="I20" s="115"/>
      <c r="J20" s="129"/>
      <c r="K20" s="117"/>
      <c r="L20" s="117"/>
      <c r="M20" s="115"/>
      <c r="N20" s="129"/>
      <c r="O20" s="114"/>
      <c r="P20" s="117"/>
      <c r="Q20" s="115"/>
      <c r="R20" s="129"/>
      <c r="S20" s="117"/>
      <c r="T20" s="117"/>
      <c r="U20" s="115"/>
      <c r="V20" s="129"/>
      <c r="W20" s="114"/>
      <c r="X20" s="117"/>
      <c r="Y20" s="115"/>
      <c r="AA20" s="114"/>
      <c r="AB20" s="117"/>
      <c r="AC20" s="115"/>
    </row>
    <row r="21" spans="1:29" x14ac:dyDescent="0.3">
      <c r="A21" s="133">
        <v>5</v>
      </c>
      <c r="C21" s="117" t="s">
        <v>193</v>
      </c>
      <c r="D21" s="117" t="s">
        <v>198</v>
      </c>
      <c r="E21" s="115" t="s">
        <v>206</v>
      </c>
      <c r="F21" s="129"/>
      <c r="G21" s="117"/>
      <c r="H21" s="117"/>
      <c r="I21" s="115"/>
      <c r="J21" s="129"/>
      <c r="K21" s="117"/>
      <c r="L21" s="117"/>
      <c r="M21" s="115"/>
      <c r="N21" s="129"/>
      <c r="O21" s="117"/>
      <c r="P21" s="117"/>
      <c r="Q21" s="115"/>
      <c r="R21" s="129"/>
      <c r="S21" s="117"/>
      <c r="T21" s="117"/>
      <c r="U21" s="115"/>
      <c r="V21" s="129"/>
      <c r="W21" s="117"/>
      <c r="X21" s="114"/>
      <c r="Y21" s="115"/>
      <c r="AA21" s="117"/>
      <c r="AB21" s="117"/>
      <c r="AC21" s="115"/>
    </row>
    <row r="22" spans="1:29" x14ac:dyDescent="0.3">
      <c r="A22" s="133">
        <v>6</v>
      </c>
      <c r="C22" s="117" t="s">
        <v>190</v>
      </c>
      <c r="D22" s="117" t="s">
        <v>202</v>
      </c>
      <c r="E22" s="115" t="s">
        <v>206</v>
      </c>
      <c r="F22" s="129"/>
      <c r="G22" s="117"/>
      <c r="H22" s="117"/>
      <c r="I22" s="115"/>
      <c r="J22" s="129"/>
      <c r="K22" s="117"/>
      <c r="L22" s="117"/>
      <c r="M22" s="115"/>
      <c r="N22" s="129"/>
      <c r="O22" s="117"/>
      <c r="P22" s="117"/>
      <c r="Q22" s="115"/>
      <c r="R22" s="129"/>
      <c r="S22" s="117"/>
      <c r="T22" s="117"/>
      <c r="U22" s="115"/>
      <c r="V22" s="129"/>
      <c r="W22" s="117"/>
      <c r="X22" s="114"/>
      <c r="Y22" s="115"/>
      <c r="AA22" s="117"/>
      <c r="AB22" s="114"/>
      <c r="AC22" s="115"/>
    </row>
    <row r="23" spans="1:29" x14ac:dyDescent="0.3">
      <c r="A23" s="133">
        <v>7</v>
      </c>
      <c r="C23" s="117" t="s">
        <v>201</v>
      </c>
      <c r="D23" s="117" t="s">
        <v>211</v>
      </c>
      <c r="E23" s="115" t="s">
        <v>207</v>
      </c>
      <c r="F23" s="129"/>
      <c r="G23" s="117"/>
      <c r="H23" s="117"/>
      <c r="I23" s="115"/>
      <c r="J23" s="129"/>
      <c r="K23" s="117"/>
      <c r="L23" s="117"/>
      <c r="M23" s="115"/>
      <c r="N23" s="129"/>
      <c r="O23" s="117"/>
      <c r="P23" s="117"/>
      <c r="Q23" s="115"/>
      <c r="R23" s="129"/>
      <c r="S23" s="117"/>
      <c r="T23" s="117"/>
      <c r="U23" s="115"/>
      <c r="V23" s="129"/>
      <c r="W23" s="117"/>
      <c r="X23" s="114"/>
      <c r="Y23" s="115"/>
      <c r="AA23" s="117"/>
      <c r="AB23" s="114"/>
      <c r="AC23" s="115"/>
    </row>
    <row r="24" spans="1:29" x14ac:dyDescent="0.3">
      <c r="A24" s="133">
        <v>8</v>
      </c>
      <c r="C24" s="117" t="s">
        <v>213</v>
      </c>
      <c r="D24" s="117" t="s">
        <v>212</v>
      </c>
      <c r="E24" s="115" t="s">
        <v>206</v>
      </c>
      <c r="F24" s="129"/>
      <c r="G24" s="117"/>
      <c r="H24" s="117"/>
      <c r="I24" s="115"/>
      <c r="J24" s="129"/>
      <c r="K24" s="117"/>
      <c r="L24" s="117"/>
      <c r="M24" s="115"/>
      <c r="N24" s="129"/>
      <c r="O24" s="117"/>
      <c r="P24" s="117"/>
      <c r="Q24" s="115"/>
      <c r="R24" s="129"/>
      <c r="S24" s="117"/>
      <c r="T24" s="117"/>
      <c r="U24" s="115"/>
      <c r="V24" s="129"/>
      <c r="W24" s="117"/>
      <c r="X24" s="114"/>
      <c r="Y24" s="115"/>
      <c r="AA24" s="117"/>
      <c r="AB24" s="114"/>
      <c r="AC24" s="115"/>
    </row>
    <row r="25" spans="1:29" x14ac:dyDescent="0.3">
      <c r="A25" s="133">
        <v>9</v>
      </c>
      <c r="C25" s="117" t="s">
        <v>214</v>
      </c>
      <c r="D25" s="117" t="s">
        <v>199</v>
      </c>
      <c r="E25" s="115" t="s">
        <v>206</v>
      </c>
      <c r="F25" s="129"/>
      <c r="G25" s="117"/>
      <c r="H25" s="117"/>
      <c r="I25" s="115"/>
      <c r="J25" s="129"/>
      <c r="K25" s="117"/>
      <c r="L25" s="117"/>
      <c r="M25" s="115"/>
      <c r="N25" s="129"/>
      <c r="O25" s="117"/>
      <c r="P25" s="117"/>
      <c r="Q25" s="115"/>
      <c r="R25" s="129"/>
      <c r="S25" s="117"/>
      <c r="T25" s="117"/>
      <c r="U25" s="115"/>
      <c r="V25" s="129"/>
      <c r="W25" s="114"/>
      <c r="X25" s="114"/>
      <c r="Y25" s="115"/>
      <c r="AA25" s="114"/>
      <c r="AB25" s="114"/>
      <c r="AC25" s="115"/>
    </row>
    <row r="26" spans="1:29" x14ac:dyDescent="0.3">
      <c r="A26" s="133">
        <v>10</v>
      </c>
      <c r="C26" s="117" t="s">
        <v>197</v>
      </c>
      <c r="D26" s="114" t="s">
        <v>205</v>
      </c>
      <c r="E26" s="115" t="s">
        <v>207</v>
      </c>
      <c r="F26" s="129"/>
      <c r="G26" s="117"/>
      <c r="H26" s="117"/>
      <c r="I26" s="115"/>
      <c r="J26" s="129"/>
      <c r="K26" s="117"/>
      <c r="L26" s="117"/>
      <c r="M26" s="115"/>
      <c r="N26" s="129"/>
      <c r="O26" s="119"/>
      <c r="P26" s="119"/>
      <c r="Q26" s="123"/>
      <c r="R26" s="129"/>
      <c r="S26" s="117"/>
      <c r="T26" s="117"/>
      <c r="U26" s="115"/>
      <c r="V26" s="129"/>
      <c r="W26" s="114"/>
      <c r="X26" s="114"/>
      <c r="Y26" s="115"/>
      <c r="AA26" s="114"/>
      <c r="AB26" s="114"/>
      <c r="AC26" s="115"/>
    </row>
    <row r="27" spans="1:29" x14ac:dyDescent="0.3">
      <c r="A27" s="133">
        <v>11</v>
      </c>
      <c r="C27" s="117"/>
      <c r="D27" s="117"/>
      <c r="E27" s="115"/>
      <c r="F27" s="129"/>
      <c r="G27" s="117"/>
      <c r="H27" s="117"/>
      <c r="I27" s="115"/>
      <c r="J27" s="129"/>
      <c r="K27" s="117"/>
      <c r="L27" s="117"/>
      <c r="M27" s="115"/>
      <c r="N27" s="129"/>
      <c r="O27" s="119"/>
      <c r="P27" s="119"/>
      <c r="Q27" s="123"/>
      <c r="R27" s="129"/>
      <c r="S27" s="117"/>
      <c r="T27" s="117"/>
      <c r="U27" s="131"/>
      <c r="V27" s="129"/>
      <c r="W27" s="114"/>
      <c r="X27" s="114"/>
      <c r="Y27" s="115"/>
      <c r="AA27" s="114"/>
      <c r="AB27" s="114"/>
      <c r="AC27" s="115"/>
    </row>
    <row r="28" spans="1:29" x14ac:dyDescent="0.3">
      <c r="C28" s="132"/>
      <c r="D28" s="132"/>
      <c r="E28" s="112"/>
    </row>
    <row r="29" spans="1:29" x14ac:dyDescent="0.3">
      <c r="C29" s="132"/>
      <c r="D29" s="132"/>
      <c r="E29" s="112"/>
      <c r="K29" s="110"/>
    </row>
  </sheetData>
  <autoFilter ref="K2:M14" xr:uid="{00000000-0009-0000-0000-000002000000}"/>
  <pageMargins left="0.51181102362204722" right="0.51181102362204722" top="0.78740157480314965" bottom="0.78740157480314965" header="0.31496062992125984" footer="0.31496062992125984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Z79"/>
  <sheetViews>
    <sheetView showGridLines="0" workbookViewId="0">
      <selection activeCell="D23" sqref="D23"/>
    </sheetView>
  </sheetViews>
  <sheetFormatPr defaultRowHeight="14.4" x14ac:dyDescent="0.3"/>
  <cols>
    <col min="1" max="2" width="2.88671875" style="21" customWidth="1"/>
    <col min="3" max="3" width="13" style="21" customWidth="1"/>
    <col min="4" max="4" width="4.33203125" style="21" customWidth="1"/>
    <col min="5" max="5" width="4.33203125" style="102" customWidth="1"/>
    <col min="6" max="9" width="4.33203125" style="21" customWidth="1"/>
    <col min="10" max="10" width="4.33203125" style="21" bestFit="1" customWidth="1"/>
    <col min="11" max="13" width="4.33203125" style="21" customWidth="1"/>
    <col min="14" max="14" width="4.33203125" style="2" customWidth="1"/>
    <col min="15" max="21" width="4.33203125" style="21" customWidth="1"/>
    <col min="22" max="22" width="4.33203125" style="2" customWidth="1"/>
    <col min="23" max="25" width="4.33203125" style="21" customWidth="1"/>
    <col min="26" max="26" width="5.5546875" style="21" bestFit="1" customWidth="1"/>
    <col min="27" max="16384" width="8.88671875" style="21"/>
  </cols>
  <sheetData>
    <row r="1" spans="2:26" ht="18" x14ac:dyDescent="0.35">
      <c r="D1" s="22" t="s">
        <v>152</v>
      </c>
      <c r="E1" s="22"/>
      <c r="F1" s="22"/>
      <c r="G1" s="22"/>
    </row>
    <row r="3" spans="2:26" x14ac:dyDescent="0.3">
      <c r="B3" s="35"/>
      <c r="C3" s="36" t="s">
        <v>124</v>
      </c>
    </row>
    <row r="4" spans="2:26" x14ac:dyDescent="0.3">
      <c r="B4" s="37"/>
      <c r="C4" s="36" t="s">
        <v>125</v>
      </c>
      <c r="D4" s="38" t="s">
        <v>126</v>
      </c>
      <c r="E4" s="39" t="s">
        <v>127</v>
      </c>
      <c r="F4" s="38" t="s">
        <v>126</v>
      </c>
      <c r="G4" s="38" t="s">
        <v>126</v>
      </c>
      <c r="H4" s="39" t="s">
        <v>127</v>
      </c>
      <c r="I4" s="38" t="s">
        <v>126</v>
      </c>
      <c r="J4" s="39" t="s">
        <v>127</v>
      </c>
      <c r="K4" s="38" t="s">
        <v>126</v>
      </c>
      <c r="L4" s="39" t="s">
        <v>127</v>
      </c>
      <c r="M4" s="38" t="s">
        <v>126</v>
      </c>
      <c r="N4" s="39" t="s">
        <v>127</v>
      </c>
      <c r="O4" s="38" t="s">
        <v>126</v>
      </c>
      <c r="P4" s="39" t="s">
        <v>127</v>
      </c>
      <c r="Q4" s="38" t="s">
        <v>126</v>
      </c>
      <c r="R4" s="39" t="s">
        <v>127</v>
      </c>
      <c r="S4" s="38" t="s">
        <v>126</v>
      </c>
      <c r="T4" s="39" t="s">
        <v>127</v>
      </c>
      <c r="U4" s="38" t="s">
        <v>126</v>
      </c>
      <c r="V4" s="39" t="s">
        <v>127</v>
      </c>
      <c r="W4" s="38" t="s">
        <v>126</v>
      </c>
      <c r="X4" s="39" t="s">
        <v>127</v>
      </c>
      <c r="Y4" s="38" t="s">
        <v>126</v>
      </c>
      <c r="Z4" s="138" t="s">
        <v>128</v>
      </c>
    </row>
    <row r="5" spans="2:26" x14ac:dyDescent="0.3">
      <c r="D5" s="40">
        <v>22</v>
      </c>
      <c r="E5" s="40">
        <v>22</v>
      </c>
      <c r="F5" s="40">
        <v>21</v>
      </c>
      <c r="G5" s="40">
        <v>20</v>
      </c>
      <c r="H5" s="40">
        <v>20</v>
      </c>
      <c r="I5" s="40">
        <v>19</v>
      </c>
      <c r="J5" s="40">
        <v>19</v>
      </c>
      <c r="K5" s="40">
        <v>18</v>
      </c>
      <c r="L5" s="40">
        <v>18</v>
      </c>
      <c r="M5" s="40">
        <v>17</v>
      </c>
      <c r="N5" s="40">
        <v>17</v>
      </c>
      <c r="O5" s="40">
        <v>16</v>
      </c>
      <c r="P5" s="40">
        <v>16</v>
      </c>
      <c r="Q5" s="40">
        <v>15</v>
      </c>
      <c r="R5" s="40">
        <v>15</v>
      </c>
      <c r="S5" s="40">
        <v>14</v>
      </c>
      <c r="T5" s="40">
        <v>14</v>
      </c>
      <c r="U5" s="40">
        <v>13</v>
      </c>
      <c r="V5" s="40">
        <v>13</v>
      </c>
      <c r="W5" s="40">
        <v>12</v>
      </c>
      <c r="X5" s="40">
        <v>12</v>
      </c>
      <c r="Y5" s="41">
        <v>11</v>
      </c>
      <c r="Z5" s="139"/>
    </row>
    <row r="7" spans="2:26" x14ac:dyDescent="0.3">
      <c r="C7" s="42" t="s">
        <v>129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3"/>
      <c r="O7" s="42"/>
      <c r="P7" s="42"/>
      <c r="Q7" s="42"/>
      <c r="R7" s="42"/>
      <c r="S7" s="42"/>
      <c r="T7" s="42"/>
      <c r="U7" s="42"/>
      <c r="V7" s="43"/>
      <c r="W7" s="42"/>
    </row>
    <row r="9" spans="2:26" x14ac:dyDescent="0.3">
      <c r="D9" s="140" t="s">
        <v>130</v>
      </c>
      <c r="E9" s="140"/>
      <c r="F9" s="140"/>
      <c r="G9" s="140"/>
      <c r="H9" s="140"/>
      <c r="I9" s="140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</row>
    <row r="10" spans="2:26" x14ac:dyDescent="0.3">
      <c r="C10" s="45" t="s">
        <v>131</v>
      </c>
      <c r="D10" s="85"/>
      <c r="E10" s="85"/>
      <c r="F10" s="46"/>
      <c r="G10" s="46"/>
      <c r="H10" s="46"/>
      <c r="I10" s="27">
        <v>1</v>
      </c>
      <c r="J10" s="27">
        <v>1</v>
      </c>
      <c r="K10" s="27">
        <v>1</v>
      </c>
      <c r="L10" s="46"/>
      <c r="M10" s="27">
        <v>1</v>
      </c>
      <c r="N10" s="46"/>
      <c r="O10" s="46"/>
      <c r="P10" s="46"/>
      <c r="Q10" s="46"/>
      <c r="R10" s="46"/>
      <c r="S10" s="46"/>
      <c r="T10" s="46"/>
      <c r="U10" s="27">
        <v>1</v>
      </c>
      <c r="V10" s="46"/>
      <c r="W10" s="27">
        <v>1</v>
      </c>
      <c r="X10" s="27">
        <v>1</v>
      </c>
      <c r="Y10" s="27">
        <v>1</v>
      </c>
      <c r="Z10" s="35">
        <v>2</v>
      </c>
    </row>
    <row r="11" spans="2:26" x14ac:dyDescent="0.3">
      <c r="C11" s="45" t="s">
        <v>132</v>
      </c>
      <c r="D11" s="85"/>
      <c r="E11" s="85"/>
      <c r="F11" s="46"/>
      <c r="G11" s="46"/>
      <c r="H11" s="46"/>
      <c r="I11" s="27">
        <v>2</v>
      </c>
      <c r="J11" s="46"/>
      <c r="K11" s="35">
        <v>3</v>
      </c>
      <c r="L11" s="27">
        <v>1</v>
      </c>
      <c r="M11" s="46"/>
      <c r="N11" s="27">
        <v>1</v>
      </c>
      <c r="O11" s="27">
        <v>1</v>
      </c>
      <c r="P11" s="27">
        <v>2</v>
      </c>
      <c r="Q11" s="27">
        <v>1</v>
      </c>
      <c r="R11" s="46"/>
      <c r="S11" s="46"/>
      <c r="T11" s="46"/>
      <c r="U11" s="27">
        <v>1</v>
      </c>
      <c r="V11" s="27">
        <v>1</v>
      </c>
      <c r="W11" s="46"/>
      <c r="X11" s="35">
        <v>3</v>
      </c>
      <c r="Y11" s="27">
        <v>3</v>
      </c>
      <c r="Z11" s="27">
        <v>2</v>
      </c>
    </row>
    <row r="12" spans="2:26" x14ac:dyDescent="0.3">
      <c r="C12" s="45" t="s">
        <v>133</v>
      </c>
      <c r="D12" s="87">
        <v>1</v>
      </c>
      <c r="E12" s="87">
        <v>1</v>
      </c>
      <c r="F12" s="27">
        <v>2</v>
      </c>
      <c r="G12" s="27">
        <v>1</v>
      </c>
      <c r="H12" s="27">
        <v>1</v>
      </c>
      <c r="I12" s="46"/>
      <c r="J12" s="27">
        <v>2</v>
      </c>
      <c r="K12" s="27">
        <v>1</v>
      </c>
      <c r="L12" s="27">
        <v>1</v>
      </c>
      <c r="M12" s="27">
        <v>2</v>
      </c>
      <c r="N12" s="46"/>
      <c r="O12" s="27">
        <v>1</v>
      </c>
      <c r="P12" s="27">
        <v>2</v>
      </c>
      <c r="Q12" s="27">
        <v>3</v>
      </c>
      <c r="R12" s="27">
        <v>1</v>
      </c>
      <c r="S12" s="35">
        <v>4</v>
      </c>
      <c r="T12" s="27">
        <v>2</v>
      </c>
      <c r="U12" s="27">
        <v>1</v>
      </c>
      <c r="V12" s="46"/>
      <c r="W12" s="27">
        <v>2</v>
      </c>
      <c r="X12" s="27">
        <v>2</v>
      </c>
      <c r="Y12" s="35">
        <v>4</v>
      </c>
      <c r="Z12" s="27">
        <v>1</v>
      </c>
    </row>
    <row r="13" spans="2:26" x14ac:dyDescent="0.3">
      <c r="C13" s="45" t="s">
        <v>134</v>
      </c>
      <c r="D13" s="87">
        <v>2</v>
      </c>
      <c r="E13" s="85"/>
      <c r="F13" s="27">
        <v>1</v>
      </c>
      <c r="G13" s="27">
        <v>1</v>
      </c>
      <c r="H13" s="27">
        <v>1</v>
      </c>
      <c r="I13" s="27">
        <v>2</v>
      </c>
      <c r="J13" s="46"/>
      <c r="K13" s="27">
        <v>1</v>
      </c>
      <c r="L13" s="27">
        <v>2</v>
      </c>
      <c r="M13" s="27">
        <v>1</v>
      </c>
      <c r="N13" s="35">
        <v>4</v>
      </c>
      <c r="O13" s="27">
        <v>2</v>
      </c>
      <c r="P13" s="46"/>
      <c r="Q13" s="27">
        <v>2</v>
      </c>
      <c r="R13" s="27">
        <v>1</v>
      </c>
      <c r="S13" s="49">
        <v>1</v>
      </c>
      <c r="T13" s="46"/>
      <c r="U13" s="27">
        <v>1</v>
      </c>
      <c r="V13" s="27">
        <v>1</v>
      </c>
      <c r="W13" s="27">
        <v>1</v>
      </c>
      <c r="X13" s="27">
        <v>1</v>
      </c>
      <c r="Y13" s="46"/>
      <c r="Z13" s="27">
        <v>2</v>
      </c>
    </row>
    <row r="14" spans="2:26" ht="14.4" customHeight="1" x14ac:dyDescent="0.3">
      <c r="C14" s="45" t="s">
        <v>135</v>
      </c>
      <c r="D14" s="87">
        <v>1</v>
      </c>
      <c r="E14" s="87">
        <v>2</v>
      </c>
      <c r="F14" s="27">
        <v>1</v>
      </c>
      <c r="G14" s="46"/>
      <c r="H14" s="46"/>
      <c r="I14" s="27">
        <v>1</v>
      </c>
      <c r="J14" s="27">
        <v>1</v>
      </c>
      <c r="K14" s="27">
        <v>2</v>
      </c>
      <c r="L14" s="27">
        <v>2</v>
      </c>
      <c r="M14" s="27">
        <v>3</v>
      </c>
      <c r="N14" s="27">
        <v>2</v>
      </c>
      <c r="O14" s="35">
        <v>4</v>
      </c>
      <c r="P14" s="27">
        <v>3</v>
      </c>
      <c r="Q14" s="27">
        <v>2</v>
      </c>
      <c r="R14" s="27">
        <v>2</v>
      </c>
      <c r="S14" s="46"/>
      <c r="T14" s="27">
        <v>2</v>
      </c>
      <c r="U14" s="49">
        <v>2</v>
      </c>
      <c r="V14" s="27">
        <v>3</v>
      </c>
      <c r="W14" s="27">
        <v>3</v>
      </c>
      <c r="X14" s="27">
        <v>2</v>
      </c>
      <c r="Y14" s="35">
        <v>4</v>
      </c>
      <c r="Z14" s="27">
        <v>1</v>
      </c>
    </row>
    <row r="15" spans="2:26" ht="14.4" customHeight="1" x14ac:dyDescent="0.3">
      <c r="C15" s="45" t="s">
        <v>136</v>
      </c>
      <c r="D15" s="87">
        <v>1</v>
      </c>
      <c r="E15" s="87">
        <v>1</v>
      </c>
      <c r="F15" s="27">
        <v>1</v>
      </c>
      <c r="G15" s="27">
        <v>1</v>
      </c>
      <c r="H15" s="27">
        <v>1</v>
      </c>
      <c r="I15" s="27">
        <v>3</v>
      </c>
      <c r="J15" s="50">
        <v>4</v>
      </c>
      <c r="K15" s="27">
        <v>2</v>
      </c>
      <c r="L15" s="27">
        <v>3</v>
      </c>
      <c r="M15" s="27">
        <v>2</v>
      </c>
      <c r="N15" s="27">
        <v>2</v>
      </c>
      <c r="O15" s="27">
        <v>2</v>
      </c>
      <c r="P15" s="51">
        <v>1</v>
      </c>
      <c r="Q15" s="27">
        <v>2</v>
      </c>
      <c r="R15" s="27">
        <v>2</v>
      </c>
      <c r="S15" s="51">
        <v>1</v>
      </c>
      <c r="T15" s="35">
        <v>4</v>
      </c>
      <c r="U15" s="49">
        <v>3</v>
      </c>
      <c r="V15" s="27">
        <v>2</v>
      </c>
      <c r="W15" s="51">
        <v>1</v>
      </c>
      <c r="X15" s="49">
        <v>3</v>
      </c>
      <c r="Y15" s="27">
        <v>3</v>
      </c>
      <c r="Z15" s="35">
        <v>3</v>
      </c>
    </row>
    <row r="16" spans="2:26" ht="14.4" customHeight="1" x14ac:dyDescent="0.3">
      <c r="C16" s="45" t="s">
        <v>137</v>
      </c>
      <c r="D16" s="87">
        <v>2</v>
      </c>
      <c r="E16" s="87">
        <v>2</v>
      </c>
      <c r="F16" s="27">
        <v>3</v>
      </c>
      <c r="G16" s="27">
        <v>5</v>
      </c>
      <c r="H16" s="27">
        <v>4</v>
      </c>
      <c r="I16" s="27">
        <v>5</v>
      </c>
      <c r="J16" s="27">
        <v>4</v>
      </c>
      <c r="K16" s="27">
        <v>3</v>
      </c>
      <c r="L16" s="27">
        <v>1</v>
      </c>
      <c r="M16" s="27">
        <v>2</v>
      </c>
      <c r="N16" s="27">
        <v>2</v>
      </c>
      <c r="O16" s="27">
        <v>2</v>
      </c>
      <c r="P16" s="27">
        <v>3</v>
      </c>
      <c r="Q16" s="27">
        <v>4</v>
      </c>
      <c r="R16" s="27">
        <v>4</v>
      </c>
      <c r="S16" s="35">
        <v>6</v>
      </c>
      <c r="T16" s="46"/>
      <c r="U16" s="27">
        <v>1</v>
      </c>
      <c r="V16" s="27">
        <v>2</v>
      </c>
      <c r="W16" s="27">
        <v>1</v>
      </c>
      <c r="X16" s="35">
        <v>4</v>
      </c>
      <c r="Y16" s="27">
        <v>2</v>
      </c>
      <c r="Z16" s="27">
        <v>1</v>
      </c>
    </row>
    <row r="17" spans="3:26" ht="14.4" customHeight="1" x14ac:dyDescent="0.3">
      <c r="C17" s="45" t="s">
        <v>138</v>
      </c>
      <c r="D17" s="87">
        <v>7</v>
      </c>
      <c r="E17" s="86">
        <v>8</v>
      </c>
      <c r="F17" s="27">
        <v>5</v>
      </c>
      <c r="G17" s="27">
        <v>4</v>
      </c>
      <c r="H17" s="27">
        <v>6</v>
      </c>
      <c r="I17" s="27">
        <v>6</v>
      </c>
      <c r="J17" s="27">
        <v>6</v>
      </c>
      <c r="K17" s="27">
        <v>6</v>
      </c>
      <c r="L17" s="35">
        <v>7</v>
      </c>
      <c r="M17" s="35">
        <v>6</v>
      </c>
      <c r="N17" s="27">
        <v>2</v>
      </c>
      <c r="O17" s="27">
        <v>2</v>
      </c>
      <c r="P17" s="52">
        <v>4</v>
      </c>
      <c r="Q17" s="52">
        <v>4</v>
      </c>
      <c r="R17" s="35">
        <v>4</v>
      </c>
      <c r="S17" s="49">
        <v>3</v>
      </c>
      <c r="T17" s="49">
        <v>3</v>
      </c>
      <c r="U17" s="27">
        <v>2</v>
      </c>
      <c r="V17" s="46"/>
      <c r="W17" s="27">
        <v>1</v>
      </c>
      <c r="X17" s="49">
        <v>2</v>
      </c>
      <c r="Y17" s="27">
        <v>2</v>
      </c>
      <c r="Z17" s="27">
        <v>1</v>
      </c>
    </row>
    <row r="18" spans="3:26" ht="14.4" customHeight="1" x14ac:dyDescent="0.3">
      <c r="C18" s="45" t="s">
        <v>139</v>
      </c>
      <c r="D18" s="87">
        <v>2</v>
      </c>
      <c r="E18" s="87">
        <v>3</v>
      </c>
      <c r="F18" s="35">
        <v>5</v>
      </c>
      <c r="G18" s="27">
        <v>4</v>
      </c>
      <c r="H18" s="27">
        <v>3</v>
      </c>
      <c r="I18" s="35">
        <v>4</v>
      </c>
      <c r="J18" s="27">
        <v>2</v>
      </c>
      <c r="K18" s="27">
        <v>3</v>
      </c>
      <c r="L18" s="27">
        <v>2</v>
      </c>
      <c r="M18" s="35">
        <v>4</v>
      </c>
      <c r="N18" s="35">
        <v>3</v>
      </c>
      <c r="O18" s="27">
        <v>1</v>
      </c>
      <c r="P18" s="27">
        <v>1</v>
      </c>
      <c r="Q18" s="27">
        <v>1</v>
      </c>
      <c r="R18" s="27">
        <v>1</v>
      </c>
      <c r="S18" s="46"/>
      <c r="T18" s="35">
        <v>2</v>
      </c>
      <c r="U18" s="46"/>
      <c r="V18" s="49">
        <v>1</v>
      </c>
      <c r="W18" s="49"/>
      <c r="X18" s="49"/>
      <c r="Y18" s="49"/>
      <c r="Z18" s="49"/>
    </row>
    <row r="19" spans="3:26" ht="14.4" customHeight="1" x14ac:dyDescent="0.3">
      <c r="C19" s="45" t="s">
        <v>140</v>
      </c>
      <c r="D19" s="87">
        <v>3</v>
      </c>
      <c r="E19" s="87">
        <v>3</v>
      </c>
      <c r="F19" s="27">
        <v>3</v>
      </c>
      <c r="G19" s="27">
        <v>3</v>
      </c>
      <c r="H19" s="35">
        <v>6</v>
      </c>
      <c r="I19" s="35">
        <v>4</v>
      </c>
      <c r="J19" s="27">
        <v>2</v>
      </c>
      <c r="K19" s="50">
        <v>4</v>
      </c>
      <c r="L19" s="27">
        <v>1</v>
      </c>
      <c r="M19" s="27">
        <v>1</v>
      </c>
      <c r="N19" s="46"/>
      <c r="O19" s="27">
        <v>1</v>
      </c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 spans="3:26" ht="14.4" customHeight="1" x14ac:dyDescent="0.3">
      <c r="C20" s="45" t="s">
        <v>141</v>
      </c>
      <c r="D20" s="87">
        <v>4</v>
      </c>
      <c r="E20" s="87">
        <v>3</v>
      </c>
      <c r="F20" s="27">
        <v>2</v>
      </c>
      <c r="G20" s="27">
        <v>3</v>
      </c>
      <c r="H20" s="27">
        <v>2</v>
      </c>
      <c r="I20" s="35">
        <v>4</v>
      </c>
      <c r="J20" s="50">
        <v>3</v>
      </c>
      <c r="K20" s="50">
        <v>2</v>
      </c>
      <c r="L20" s="27">
        <v>1</v>
      </c>
      <c r="M20" s="54">
        <v>2</v>
      </c>
      <c r="N20" s="27">
        <v>1</v>
      </c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spans="3:26" ht="14.4" customHeight="1" x14ac:dyDescent="0.3">
      <c r="C21" s="45" t="s">
        <v>142</v>
      </c>
      <c r="D21" s="87">
        <v>1</v>
      </c>
      <c r="E21" s="87">
        <v>1</v>
      </c>
      <c r="F21" s="27">
        <v>2</v>
      </c>
      <c r="G21" s="50">
        <v>4</v>
      </c>
      <c r="H21" s="27">
        <v>2</v>
      </c>
      <c r="I21" s="46"/>
      <c r="J21" s="50">
        <v>3</v>
      </c>
      <c r="K21" s="50">
        <v>2</v>
      </c>
      <c r="L21" s="27"/>
      <c r="M21" s="27"/>
      <c r="N21" s="27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spans="3:26" ht="14.4" customHeight="1" x14ac:dyDescent="0.3">
      <c r="C22" s="55" t="s">
        <v>143</v>
      </c>
      <c r="D22" s="88">
        <v>3</v>
      </c>
      <c r="E22" s="88">
        <v>2</v>
      </c>
      <c r="F22" s="56">
        <v>6</v>
      </c>
      <c r="G22" s="56">
        <v>3</v>
      </c>
      <c r="H22" s="56">
        <v>6</v>
      </c>
      <c r="I22" s="56">
        <v>8</v>
      </c>
      <c r="J22" s="56">
        <v>8</v>
      </c>
      <c r="K22" s="55">
        <v>14</v>
      </c>
      <c r="L22" s="54">
        <v>15</v>
      </c>
      <c r="M22" s="56">
        <v>2</v>
      </c>
      <c r="N22" s="56">
        <v>4</v>
      </c>
      <c r="O22" s="46"/>
      <c r="P22" s="56">
        <v>3</v>
      </c>
      <c r="Q22" s="53">
        <v>3</v>
      </c>
      <c r="R22" s="53">
        <v>1</v>
      </c>
      <c r="S22" s="53">
        <v>3</v>
      </c>
      <c r="T22" s="56">
        <v>3</v>
      </c>
      <c r="U22" s="56">
        <v>3</v>
      </c>
      <c r="V22" s="56">
        <v>4</v>
      </c>
      <c r="W22" s="54">
        <v>7</v>
      </c>
      <c r="X22" s="56">
        <v>4</v>
      </c>
      <c r="Y22" s="53">
        <v>2</v>
      </c>
      <c r="Z22" s="56">
        <v>5</v>
      </c>
    </row>
    <row r="23" spans="3:26" ht="14.4" customHeight="1" x14ac:dyDescent="0.3">
      <c r="C23" s="57" t="s">
        <v>103</v>
      </c>
      <c r="D23" s="58">
        <f>SUM(D10:D22)</f>
        <v>27</v>
      </c>
      <c r="E23" s="58">
        <f>SUM(E10:E22)</f>
        <v>26</v>
      </c>
      <c r="F23" s="58">
        <f>SUM(F10:F22)</f>
        <v>31</v>
      </c>
      <c r="G23" s="58">
        <f t="shared" ref="G23:K23" si="0">SUM(G10:G22)</f>
        <v>29</v>
      </c>
      <c r="H23" s="58">
        <f t="shared" si="0"/>
        <v>32</v>
      </c>
      <c r="I23" s="58">
        <f t="shared" si="0"/>
        <v>40</v>
      </c>
      <c r="J23" s="58">
        <f t="shared" si="0"/>
        <v>36</v>
      </c>
      <c r="K23" s="59">
        <f t="shared" si="0"/>
        <v>44</v>
      </c>
      <c r="L23" s="59">
        <f t="shared" ref="L23:Z23" si="1">SUM(L10:L22)</f>
        <v>36</v>
      </c>
      <c r="M23" s="59">
        <f t="shared" si="1"/>
        <v>26</v>
      </c>
      <c r="N23" s="57">
        <f t="shared" si="1"/>
        <v>21</v>
      </c>
      <c r="O23" s="57">
        <f t="shared" si="1"/>
        <v>16</v>
      </c>
      <c r="P23" s="57">
        <f t="shared" si="1"/>
        <v>19</v>
      </c>
      <c r="Q23" s="59">
        <f t="shared" si="1"/>
        <v>22</v>
      </c>
      <c r="R23" s="57">
        <f t="shared" si="1"/>
        <v>16</v>
      </c>
      <c r="S23" s="57">
        <f t="shared" si="1"/>
        <v>18</v>
      </c>
      <c r="T23" s="57">
        <f t="shared" si="1"/>
        <v>16</v>
      </c>
      <c r="U23" s="57">
        <f t="shared" si="1"/>
        <v>15</v>
      </c>
      <c r="V23" s="57">
        <f t="shared" si="1"/>
        <v>14</v>
      </c>
      <c r="W23" s="57">
        <f t="shared" si="1"/>
        <v>17</v>
      </c>
      <c r="X23" s="59">
        <f t="shared" si="1"/>
        <v>22</v>
      </c>
      <c r="Y23" s="59">
        <f t="shared" si="1"/>
        <v>21</v>
      </c>
      <c r="Z23" s="57">
        <f t="shared" si="1"/>
        <v>18</v>
      </c>
    </row>
    <row r="24" spans="3:26" ht="14.4" customHeight="1" x14ac:dyDescent="0.3">
      <c r="C24" s="57"/>
      <c r="D24" s="57"/>
      <c r="E24" s="57"/>
      <c r="F24" s="57"/>
      <c r="G24" s="57"/>
      <c r="H24" s="57"/>
      <c r="I24" s="57"/>
      <c r="J24" s="57"/>
      <c r="K24" s="57"/>
      <c r="L24" s="58"/>
      <c r="M24" s="57"/>
      <c r="N24" s="58"/>
      <c r="O24" s="57"/>
      <c r="P24" s="58"/>
      <c r="Q24" s="60"/>
      <c r="R24" s="58"/>
      <c r="S24" s="60"/>
      <c r="T24" s="58"/>
      <c r="U24" s="58"/>
      <c r="V24" s="58"/>
      <c r="W24" s="58"/>
      <c r="X24" s="58"/>
      <c r="Y24" s="60"/>
      <c r="Z24" s="58"/>
    </row>
    <row r="25" spans="3:26" ht="14.4" customHeight="1" x14ac:dyDescent="0.3">
      <c r="C25" s="57"/>
      <c r="D25" s="57"/>
      <c r="E25" s="57"/>
      <c r="F25" s="57"/>
      <c r="G25" s="57"/>
      <c r="H25" s="57"/>
      <c r="I25" s="57"/>
      <c r="J25" s="57"/>
      <c r="K25" s="57"/>
      <c r="L25" s="58"/>
      <c r="M25" s="57"/>
      <c r="N25" s="58"/>
      <c r="O25" s="57"/>
      <c r="P25" s="58"/>
      <c r="Q25" s="60"/>
      <c r="R25" s="58"/>
      <c r="S25" s="60"/>
      <c r="T25" s="58"/>
      <c r="U25" s="58"/>
      <c r="V25" s="58"/>
      <c r="W25" s="58"/>
      <c r="X25" s="58"/>
      <c r="Y25" s="60"/>
      <c r="Z25" s="58"/>
    </row>
    <row r="26" spans="3:26" ht="14.4" customHeight="1" x14ac:dyDescent="0.3">
      <c r="C26" s="57"/>
      <c r="D26" s="57"/>
      <c r="E26" s="57"/>
      <c r="F26" s="57"/>
      <c r="G26" s="57"/>
      <c r="H26" s="57"/>
      <c r="I26" s="57"/>
      <c r="J26" s="57"/>
      <c r="K26" s="57"/>
      <c r="L26" s="58"/>
      <c r="M26" s="57"/>
      <c r="N26" s="58"/>
      <c r="O26" s="57"/>
      <c r="P26" s="58"/>
      <c r="Q26" s="60"/>
      <c r="R26" s="58"/>
      <c r="S26" s="60"/>
      <c r="T26" s="58"/>
      <c r="U26" s="58"/>
      <c r="V26" s="58"/>
      <c r="W26" s="58"/>
      <c r="X26" s="58"/>
      <c r="Y26" s="60"/>
      <c r="Z26" s="58"/>
    </row>
    <row r="27" spans="3:26" ht="14.4" customHeight="1" x14ac:dyDescent="0.3">
      <c r="C27" s="57"/>
      <c r="D27" s="57"/>
      <c r="E27" s="57"/>
      <c r="F27" s="57"/>
      <c r="G27" s="57"/>
      <c r="H27" s="57"/>
      <c r="I27" s="57"/>
      <c r="J27" s="57"/>
      <c r="K27" s="57"/>
      <c r="L27" s="58"/>
      <c r="M27" s="57"/>
      <c r="N27" s="58"/>
      <c r="O27" s="57"/>
      <c r="P27" s="58"/>
      <c r="Q27" s="60"/>
      <c r="R27" s="58"/>
      <c r="S27" s="60"/>
      <c r="T27" s="58"/>
      <c r="U27" s="58"/>
      <c r="V27" s="58"/>
      <c r="W27" s="58"/>
      <c r="X27" s="58"/>
      <c r="Y27" s="60"/>
      <c r="Z27" s="58"/>
    </row>
    <row r="28" spans="3:26" ht="14.4" customHeight="1" x14ac:dyDescent="0.3"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48"/>
      <c r="O28" s="61"/>
      <c r="P28" s="48"/>
      <c r="Q28" s="61"/>
      <c r="R28" s="61"/>
      <c r="S28" s="44"/>
      <c r="T28" s="48"/>
      <c r="U28" s="48"/>
      <c r="V28" s="48"/>
      <c r="W28" s="44"/>
      <c r="X28" s="48"/>
      <c r="Y28" s="48"/>
      <c r="Z28" s="48"/>
    </row>
    <row r="29" spans="3:26" ht="14.4" customHeight="1" x14ac:dyDescent="0.3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48"/>
      <c r="O29" s="61"/>
      <c r="P29" s="48"/>
      <c r="Q29" s="61"/>
      <c r="R29" s="61"/>
      <c r="S29" s="44"/>
      <c r="T29" s="48"/>
      <c r="U29" s="48"/>
      <c r="V29" s="48"/>
      <c r="W29" s="44"/>
      <c r="X29" s="48"/>
      <c r="Y29" s="48"/>
      <c r="Z29" s="48"/>
    </row>
    <row r="30" spans="3:26" ht="14.4" customHeight="1" x14ac:dyDescent="0.3"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48"/>
      <c r="O30" s="61"/>
      <c r="P30" s="48"/>
      <c r="Q30" s="61"/>
      <c r="R30" s="61"/>
      <c r="S30" s="44"/>
      <c r="T30" s="48"/>
      <c r="U30" s="48"/>
      <c r="V30" s="48"/>
      <c r="W30" s="44"/>
      <c r="X30" s="48"/>
      <c r="Y30" s="48"/>
      <c r="Z30" s="48"/>
    </row>
    <row r="31" spans="3:26" ht="14.4" customHeight="1" x14ac:dyDescent="0.3"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48"/>
      <c r="O31" s="61"/>
      <c r="P31" s="48"/>
      <c r="Q31" s="61"/>
      <c r="R31" s="61"/>
      <c r="S31" s="44"/>
      <c r="T31" s="48"/>
      <c r="U31" s="48"/>
      <c r="V31" s="48"/>
      <c r="W31" s="44"/>
      <c r="X31" s="48"/>
      <c r="Y31" s="48"/>
      <c r="Z31" s="48"/>
    </row>
    <row r="32" spans="3:26" ht="14.4" customHeight="1" x14ac:dyDescent="0.3"/>
    <row r="33" spans="14:22" ht="14.4" customHeight="1" x14ac:dyDescent="0.3"/>
    <row r="34" spans="14:22" ht="14.4" customHeight="1" x14ac:dyDescent="0.3"/>
    <row r="35" spans="14:22" ht="14.4" customHeight="1" x14ac:dyDescent="0.3"/>
    <row r="36" spans="14:22" ht="14.4" customHeight="1" x14ac:dyDescent="0.3"/>
    <row r="37" spans="14:22" ht="14.4" customHeight="1" x14ac:dyDescent="0.3"/>
    <row r="38" spans="14:22" ht="14.4" customHeight="1" x14ac:dyDescent="0.3"/>
    <row r="39" spans="14:22" ht="14.4" customHeight="1" x14ac:dyDescent="0.3"/>
    <row r="40" spans="14:22" ht="14.4" customHeight="1" x14ac:dyDescent="0.3"/>
    <row r="41" spans="14:22" ht="14.4" customHeight="1" x14ac:dyDescent="0.3"/>
    <row r="42" spans="14:22" ht="14.4" customHeight="1" x14ac:dyDescent="0.3"/>
    <row r="43" spans="14:22" ht="14.4" customHeight="1" x14ac:dyDescent="0.3"/>
    <row r="44" spans="14:22" ht="14.4" customHeight="1" x14ac:dyDescent="0.3"/>
    <row r="45" spans="14:22" ht="14.4" customHeight="1" x14ac:dyDescent="0.3"/>
    <row r="46" spans="14:22" ht="14.4" customHeight="1" x14ac:dyDescent="0.3"/>
    <row r="47" spans="14:22" ht="14.4" customHeight="1" x14ac:dyDescent="0.3"/>
    <row r="48" spans="14:22" s="47" customFormat="1" ht="14.4" customHeight="1" x14ac:dyDescent="0.3">
      <c r="N48" s="48"/>
      <c r="V48" s="48"/>
    </row>
    <row r="49" ht="14.4" customHeight="1" x14ac:dyDescent="0.3"/>
    <row r="50" ht="14.4" customHeight="1" x14ac:dyDescent="0.3"/>
    <row r="51" ht="14.4" customHeight="1" x14ac:dyDescent="0.3"/>
    <row r="52" ht="14.4" customHeight="1" x14ac:dyDescent="0.3"/>
    <row r="53" ht="14.4" customHeight="1" x14ac:dyDescent="0.3"/>
    <row r="54" ht="14.4" customHeight="1" x14ac:dyDescent="0.3"/>
    <row r="55" ht="14.4" customHeight="1" x14ac:dyDescent="0.3"/>
    <row r="56" ht="14.4" customHeight="1" x14ac:dyDescent="0.3"/>
    <row r="57" ht="14.4" customHeight="1" x14ac:dyDescent="0.3"/>
    <row r="58" ht="14.4" customHeight="1" x14ac:dyDescent="0.3"/>
    <row r="59" ht="14.4" customHeight="1" x14ac:dyDescent="0.3"/>
    <row r="60" ht="14.4" customHeight="1" x14ac:dyDescent="0.3"/>
    <row r="61" ht="14.4" customHeight="1" x14ac:dyDescent="0.3"/>
    <row r="62" ht="14.4" customHeight="1" x14ac:dyDescent="0.3"/>
    <row r="63" ht="14.4" customHeight="1" x14ac:dyDescent="0.3"/>
    <row r="64" ht="14.4" customHeight="1" x14ac:dyDescent="0.3"/>
    <row r="65" ht="14.4" customHeight="1" x14ac:dyDescent="0.3"/>
    <row r="66" ht="14.4" customHeight="1" x14ac:dyDescent="0.3"/>
    <row r="67" ht="14.4" customHeight="1" x14ac:dyDescent="0.3"/>
    <row r="68" ht="14.4" customHeight="1" x14ac:dyDescent="0.3"/>
    <row r="69" ht="14.4" customHeight="1" x14ac:dyDescent="0.3"/>
    <row r="70" ht="14.4" customHeight="1" x14ac:dyDescent="0.3"/>
    <row r="71" ht="14.4" customHeight="1" x14ac:dyDescent="0.3"/>
    <row r="72" ht="14.4" customHeight="1" x14ac:dyDescent="0.3"/>
    <row r="73" ht="14.4" customHeight="1" x14ac:dyDescent="0.3"/>
    <row r="74" ht="14.4" customHeight="1" x14ac:dyDescent="0.3"/>
    <row r="75" ht="14.4" customHeight="1" x14ac:dyDescent="0.3"/>
    <row r="76" ht="14.4" customHeight="1" x14ac:dyDescent="0.3"/>
    <row r="77" ht="14.4" customHeight="1" x14ac:dyDescent="0.3"/>
    <row r="78" ht="14.4" customHeight="1" x14ac:dyDescent="0.3"/>
    <row r="79" ht="14.4" customHeight="1" x14ac:dyDescent="0.3"/>
  </sheetData>
  <mergeCells count="2">
    <mergeCell ref="Z4:Z5"/>
    <mergeCell ref="D9:W9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8"/>
  <sheetViews>
    <sheetView showGridLines="0" workbookViewId="0">
      <selection activeCell="P26" sqref="P26"/>
    </sheetView>
  </sheetViews>
  <sheetFormatPr defaultColWidth="9.109375" defaultRowHeight="15.6" x14ac:dyDescent="0.3"/>
  <cols>
    <col min="1" max="1" width="6.109375" style="3" customWidth="1"/>
    <col min="2" max="2" width="13.6640625" style="8" customWidth="1"/>
    <col min="3" max="3" width="2" style="8" customWidth="1"/>
    <col min="4" max="4" width="17.33203125" style="3" customWidth="1"/>
    <col min="5" max="5" width="19.33203125" style="3" bestFit="1" customWidth="1"/>
    <col min="6" max="6" width="18.5546875" style="3" bestFit="1" customWidth="1"/>
    <col min="7" max="7" width="5.5546875" style="3" customWidth="1"/>
    <col min="8" max="8" width="3.6640625" style="3" bestFit="1" customWidth="1"/>
    <col min="9" max="9" width="15" style="3" customWidth="1"/>
    <col min="10" max="12" width="6.88671875" style="3" customWidth="1"/>
    <col min="13" max="13" width="5.109375" style="3" customWidth="1"/>
    <col min="14" max="14" width="7" style="8" customWidth="1"/>
    <col min="15" max="15" width="21.5546875" style="3" customWidth="1"/>
    <col min="16" max="16" width="11.5546875" style="4" bestFit="1" customWidth="1"/>
    <col min="17" max="16384" width="9.109375" style="3"/>
  </cols>
  <sheetData>
    <row r="1" spans="1:16" x14ac:dyDescent="0.3">
      <c r="B1" s="7" t="s">
        <v>58</v>
      </c>
      <c r="I1" s="7" t="s">
        <v>59</v>
      </c>
      <c r="J1" s="4"/>
      <c r="N1" s="7" t="s">
        <v>85</v>
      </c>
    </row>
    <row r="2" spans="1:16" x14ac:dyDescent="0.3">
      <c r="I2" s="9"/>
      <c r="J2" s="4"/>
    </row>
    <row r="3" spans="1:16" x14ac:dyDescent="0.3">
      <c r="J3" s="142" t="s">
        <v>60</v>
      </c>
      <c r="K3" s="142"/>
      <c r="L3" s="142"/>
    </row>
    <row r="4" spans="1:16" s="4" customFormat="1" x14ac:dyDescent="0.3">
      <c r="B4" s="8"/>
      <c r="C4" s="8"/>
      <c r="D4" s="10" t="s">
        <v>6</v>
      </c>
      <c r="E4" s="10" t="s">
        <v>7</v>
      </c>
      <c r="F4" s="10" t="s">
        <v>8</v>
      </c>
      <c r="J4" s="10" t="s">
        <v>6</v>
      </c>
      <c r="K4" s="10" t="s">
        <v>7</v>
      </c>
      <c r="L4" s="10" t="s">
        <v>8</v>
      </c>
      <c r="N4" s="10" t="s">
        <v>87</v>
      </c>
      <c r="O4" s="10" t="s">
        <v>0</v>
      </c>
      <c r="P4" s="10" t="s">
        <v>86</v>
      </c>
    </row>
    <row r="5" spans="1:16" x14ac:dyDescent="0.3">
      <c r="A5" s="26" t="s">
        <v>6</v>
      </c>
      <c r="B5" s="11">
        <v>2010</v>
      </c>
      <c r="C5" s="12"/>
      <c r="D5" s="6" t="s">
        <v>26</v>
      </c>
      <c r="E5" s="6" t="s">
        <v>27</v>
      </c>
      <c r="F5" s="6" t="s">
        <v>28</v>
      </c>
      <c r="H5" s="26" t="s">
        <v>6</v>
      </c>
      <c r="I5" s="5" t="s">
        <v>61</v>
      </c>
      <c r="J5" s="26">
        <v>7</v>
      </c>
      <c r="K5" s="26">
        <v>3</v>
      </c>
      <c r="L5" s="26">
        <v>4</v>
      </c>
    </row>
    <row r="6" spans="1:16" x14ac:dyDescent="0.3">
      <c r="A6" s="26" t="s">
        <v>7</v>
      </c>
      <c r="B6" s="11">
        <v>2011</v>
      </c>
      <c r="C6" s="12"/>
      <c r="D6" s="6" t="s">
        <v>28</v>
      </c>
      <c r="E6" s="6" t="s">
        <v>27</v>
      </c>
      <c r="F6" s="6" t="s">
        <v>29</v>
      </c>
      <c r="H6" s="26" t="s">
        <v>7</v>
      </c>
      <c r="I6" s="5" t="s">
        <v>90</v>
      </c>
      <c r="J6" s="26">
        <v>4</v>
      </c>
      <c r="K6" s="26">
        <v>1</v>
      </c>
      <c r="L6" s="26"/>
      <c r="N6" s="13">
        <v>2012</v>
      </c>
      <c r="O6" s="6" t="s">
        <v>48</v>
      </c>
      <c r="P6" s="26">
        <v>39</v>
      </c>
    </row>
    <row r="7" spans="1:16" x14ac:dyDescent="0.3">
      <c r="A7" s="26" t="s">
        <v>8</v>
      </c>
      <c r="B7" s="11" t="s">
        <v>63</v>
      </c>
      <c r="C7" s="12"/>
      <c r="D7" s="6" t="s">
        <v>42</v>
      </c>
      <c r="E7" s="6" t="s">
        <v>45</v>
      </c>
      <c r="F7" s="6" t="s">
        <v>64</v>
      </c>
      <c r="H7" s="26" t="s">
        <v>8</v>
      </c>
      <c r="I7" s="5" t="s">
        <v>65</v>
      </c>
      <c r="J7" s="26">
        <v>3</v>
      </c>
      <c r="K7" s="26">
        <v>1</v>
      </c>
      <c r="L7" s="26">
        <v>1</v>
      </c>
      <c r="N7" s="13">
        <v>2013</v>
      </c>
      <c r="O7" s="6" t="s">
        <v>49</v>
      </c>
      <c r="P7" s="26">
        <v>72</v>
      </c>
    </row>
    <row r="8" spans="1:16" x14ac:dyDescent="0.3">
      <c r="A8" s="26" t="s">
        <v>9</v>
      </c>
      <c r="B8" s="11" t="s">
        <v>66</v>
      </c>
      <c r="C8" s="12"/>
      <c r="D8" s="6" t="s">
        <v>46</v>
      </c>
      <c r="E8" s="6" t="s">
        <v>45</v>
      </c>
      <c r="F8" s="6" t="s">
        <v>28</v>
      </c>
      <c r="H8" s="26" t="s">
        <v>9</v>
      </c>
      <c r="I8" s="5" t="s">
        <v>62</v>
      </c>
      <c r="J8" s="26">
        <v>1</v>
      </c>
      <c r="K8" s="26">
        <v>3</v>
      </c>
      <c r="L8" s="26">
        <v>1</v>
      </c>
      <c r="N8" s="13">
        <v>2013</v>
      </c>
      <c r="O8" s="6" t="s">
        <v>44</v>
      </c>
      <c r="P8" s="26">
        <v>62</v>
      </c>
    </row>
    <row r="9" spans="1:16" x14ac:dyDescent="0.3">
      <c r="A9" s="26" t="s">
        <v>10</v>
      </c>
      <c r="B9" s="11" t="s">
        <v>68</v>
      </c>
      <c r="C9" s="12"/>
      <c r="D9" s="6" t="s">
        <v>27</v>
      </c>
      <c r="E9" s="6" t="s">
        <v>28</v>
      </c>
      <c r="F9" s="6" t="s">
        <v>49</v>
      </c>
      <c r="H9" s="26" t="s">
        <v>10</v>
      </c>
      <c r="I9" s="5" t="s">
        <v>75</v>
      </c>
      <c r="J9" s="26">
        <v>1</v>
      </c>
      <c r="K9" s="26">
        <v>3</v>
      </c>
      <c r="L9" s="26"/>
      <c r="N9" s="16">
        <v>2014</v>
      </c>
      <c r="O9" s="17" t="s">
        <v>52</v>
      </c>
      <c r="P9" s="18">
        <v>213</v>
      </c>
    </row>
    <row r="10" spans="1:16" x14ac:dyDescent="0.3">
      <c r="A10" s="26" t="s">
        <v>11</v>
      </c>
      <c r="B10" s="11" t="s">
        <v>70</v>
      </c>
      <c r="C10" s="12"/>
      <c r="D10" s="6" t="s">
        <v>28</v>
      </c>
      <c r="E10" s="6" t="s">
        <v>27</v>
      </c>
      <c r="F10" s="6" t="s">
        <v>29</v>
      </c>
      <c r="H10" s="26" t="s">
        <v>11</v>
      </c>
      <c r="I10" s="5" t="s">
        <v>96</v>
      </c>
      <c r="J10" s="26">
        <v>1</v>
      </c>
      <c r="K10" s="26">
        <v>2</v>
      </c>
      <c r="L10" s="26">
        <v>2</v>
      </c>
      <c r="N10" s="13">
        <v>2014</v>
      </c>
      <c r="O10" s="6" t="s">
        <v>53</v>
      </c>
      <c r="P10" s="26">
        <v>132</v>
      </c>
    </row>
    <row r="11" spans="1:16" x14ac:dyDescent="0.3">
      <c r="A11" s="26" t="s">
        <v>12</v>
      </c>
      <c r="B11" s="11" t="s">
        <v>72</v>
      </c>
      <c r="C11" s="12"/>
      <c r="D11" s="6" t="s">
        <v>49</v>
      </c>
      <c r="E11" s="6" t="s">
        <v>47</v>
      </c>
      <c r="F11" s="6" t="s">
        <v>29</v>
      </c>
      <c r="H11" s="26" t="s">
        <v>12</v>
      </c>
      <c r="I11" s="5" t="s">
        <v>67</v>
      </c>
      <c r="J11" s="26">
        <v>1</v>
      </c>
      <c r="K11" s="26"/>
      <c r="L11" s="26"/>
      <c r="N11" s="13">
        <v>2015</v>
      </c>
      <c r="O11" s="6" t="s">
        <v>56</v>
      </c>
      <c r="P11" s="26">
        <v>128</v>
      </c>
    </row>
    <row r="12" spans="1:16" x14ac:dyDescent="0.3">
      <c r="A12" s="26" t="s">
        <v>13</v>
      </c>
      <c r="B12" s="11" t="s">
        <v>74</v>
      </c>
      <c r="C12" s="12"/>
      <c r="D12" s="6" t="s">
        <v>28</v>
      </c>
      <c r="E12" s="6" t="s">
        <v>47</v>
      </c>
      <c r="F12" s="6" t="s">
        <v>29</v>
      </c>
      <c r="H12" s="26" t="s">
        <v>13</v>
      </c>
      <c r="I12" s="5" t="s">
        <v>69</v>
      </c>
      <c r="J12" s="26">
        <v>1</v>
      </c>
      <c r="K12" s="26"/>
      <c r="L12" s="26"/>
      <c r="N12" s="13">
        <v>2015</v>
      </c>
      <c r="O12" s="6" t="s">
        <v>49</v>
      </c>
      <c r="P12" s="26">
        <v>120</v>
      </c>
    </row>
    <row r="13" spans="1:16" x14ac:dyDescent="0.3">
      <c r="A13" s="26" t="s">
        <v>14</v>
      </c>
      <c r="B13" s="11" t="s">
        <v>76</v>
      </c>
      <c r="C13" s="12"/>
      <c r="D13" s="6" t="s">
        <v>28</v>
      </c>
      <c r="E13" s="6" t="s">
        <v>29</v>
      </c>
      <c r="F13" s="6" t="s">
        <v>54</v>
      </c>
      <c r="H13" s="26" t="s">
        <v>14</v>
      </c>
      <c r="I13" s="5" t="s">
        <v>71</v>
      </c>
      <c r="J13" s="26">
        <v>1</v>
      </c>
      <c r="K13" s="26"/>
      <c r="L13" s="26"/>
      <c r="N13" s="13">
        <v>2016</v>
      </c>
      <c r="O13" s="6" t="s">
        <v>83</v>
      </c>
      <c r="P13" s="26">
        <v>117</v>
      </c>
    </row>
    <row r="14" spans="1:16" x14ac:dyDescent="0.3">
      <c r="A14" s="26" t="s">
        <v>15</v>
      </c>
      <c r="B14" s="11" t="s">
        <v>78</v>
      </c>
      <c r="C14" s="12"/>
      <c r="D14" s="13" t="s">
        <v>49</v>
      </c>
      <c r="E14" s="13" t="s">
        <v>47</v>
      </c>
      <c r="F14" s="13" t="s">
        <v>28</v>
      </c>
      <c r="H14" s="26" t="s">
        <v>15</v>
      </c>
      <c r="I14" s="5" t="s">
        <v>175</v>
      </c>
      <c r="J14" s="26">
        <v>1</v>
      </c>
      <c r="K14" s="26"/>
      <c r="L14" s="26"/>
      <c r="N14" s="19">
        <v>2016</v>
      </c>
      <c r="O14" s="19" t="s">
        <v>53</v>
      </c>
      <c r="P14" s="20">
        <v>189</v>
      </c>
    </row>
    <row r="15" spans="1:16" x14ac:dyDescent="0.3">
      <c r="A15" s="26" t="s">
        <v>16</v>
      </c>
      <c r="B15" s="11" t="s">
        <v>82</v>
      </c>
      <c r="C15" s="12"/>
      <c r="D15" s="13" t="s">
        <v>47</v>
      </c>
      <c r="E15" s="13" t="s">
        <v>45</v>
      </c>
      <c r="F15" s="13" t="s">
        <v>83</v>
      </c>
      <c r="H15" s="26" t="s">
        <v>16</v>
      </c>
      <c r="I15" s="5" t="s">
        <v>73</v>
      </c>
      <c r="J15" s="26"/>
      <c r="K15" s="26">
        <v>3</v>
      </c>
      <c r="L15" s="26"/>
      <c r="N15" s="13">
        <v>2017</v>
      </c>
      <c r="O15" s="13" t="s">
        <v>93</v>
      </c>
      <c r="P15" s="26">
        <v>81</v>
      </c>
    </row>
    <row r="16" spans="1:16" x14ac:dyDescent="0.3">
      <c r="A16" s="26" t="s">
        <v>17</v>
      </c>
      <c r="B16" s="11" t="s">
        <v>88</v>
      </c>
      <c r="C16" s="12"/>
      <c r="D16" s="13" t="s">
        <v>53</v>
      </c>
      <c r="E16" s="13" t="s">
        <v>81</v>
      </c>
      <c r="F16" s="13" t="s">
        <v>83</v>
      </c>
      <c r="H16" s="26" t="s">
        <v>17</v>
      </c>
      <c r="I16" s="5" t="s">
        <v>84</v>
      </c>
      <c r="J16" s="26"/>
      <c r="K16" s="26">
        <v>2</v>
      </c>
      <c r="L16" s="26">
        <v>2</v>
      </c>
      <c r="N16" s="13">
        <v>2017</v>
      </c>
      <c r="O16" s="13" t="s">
        <v>53</v>
      </c>
      <c r="P16" s="26">
        <v>131</v>
      </c>
    </row>
    <row r="17" spans="1:16" x14ac:dyDescent="0.3">
      <c r="A17" s="26" t="s">
        <v>18</v>
      </c>
      <c r="B17" s="11" t="s">
        <v>91</v>
      </c>
      <c r="C17" s="12"/>
      <c r="D17" s="13" t="s">
        <v>28</v>
      </c>
      <c r="E17" s="13" t="s">
        <v>53</v>
      </c>
      <c r="F17" s="13" t="s">
        <v>92</v>
      </c>
      <c r="H17" s="26" t="s">
        <v>18</v>
      </c>
      <c r="I17" s="5" t="s">
        <v>77</v>
      </c>
      <c r="J17" s="26"/>
      <c r="K17" s="26">
        <v>1</v>
      </c>
      <c r="L17" s="26">
        <v>4</v>
      </c>
      <c r="N17" s="13">
        <v>2018</v>
      </c>
      <c r="O17" s="13" t="s">
        <v>98</v>
      </c>
      <c r="P17" s="26">
        <v>78</v>
      </c>
    </row>
    <row r="18" spans="1:16" x14ac:dyDescent="0.3">
      <c r="A18" s="26" t="s">
        <v>19</v>
      </c>
      <c r="B18" s="11" t="s">
        <v>95</v>
      </c>
      <c r="C18" s="12"/>
      <c r="D18" s="13" t="s">
        <v>53</v>
      </c>
      <c r="E18" s="13" t="s">
        <v>49</v>
      </c>
      <c r="F18" s="13" t="s">
        <v>55</v>
      </c>
      <c r="H18" s="26" t="s">
        <v>19</v>
      </c>
      <c r="I18" s="5" t="s">
        <v>114</v>
      </c>
      <c r="J18" s="26"/>
      <c r="K18" s="26">
        <v>1</v>
      </c>
      <c r="L18" s="26">
        <v>1</v>
      </c>
      <c r="N18" s="15">
        <v>2018</v>
      </c>
      <c r="O18" s="15" t="s">
        <v>98</v>
      </c>
      <c r="P18" s="14">
        <v>162</v>
      </c>
    </row>
    <row r="19" spans="1:16" x14ac:dyDescent="0.3">
      <c r="A19" s="26" t="s">
        <v>20</v>
      </c>
      <c r="B19" s="11" t="s">
        <v>97</v>
      </c>
      <c r="C19" s="12"/>
      <c r="D19" s="13" t="s">
        <v>49</v>
      </c>
      <c r="E19" s="13" t="s">
        <v>28</v>
      </c>
      <c r="F19" s="13" t="s">
        <v>55</v>
      </c>
      <c r="H19" s="26" t="s">
        <v>20</v>
      </c>
      <c r="I19" s="5" t="s">
        <v>89</v>
      </c>
      <c r="J19" s="26"/>
      <c r="K19" s="26">
        <v>1</v>
      </c>
      <c r="L19" s="26"/>
      <c r="N19" s="13">
        <v>2019</v>
      </c>
      <c r="O19" s="13" t="s">
        <v>98</v>
      </c>
      <c r="P19" s="26">
        <v>129</v>
      </c>
    </row>
    <row r="20" spans="1:16" x14ac:dyDescent="0.3">
      <c r="A20" s="26" t="s">
        <v>21</v>
      </c>
      <c r="B20" s="11" t="s">
        <v>100</v>
      </c>
      <c r="C20" s="12"/>
      <c r="D20" s="13" t="s">
        <v>53</v>
      </c>
      <c r="E20" s="13" t="s">
        <v>55</v>
      </c>
      <c r="F20" s="13" t="s">
        <v>27</v>
      </c>
      <c r="H20" s="26" t="s">
        <v>21</v>
      </c>
      <c r="I20" s="5" t="s">
        <v>111</v>
      </c>
      <c r="J20" s="26"/>
      <c r="K20" s="26">
        <v>1</v>
      </c>
      <c r="L20" s="26"/>
      <c r="N20" s="13">
        <v>2019</v>
      </c>
      <c r="O20" s="6" t="s">
        <v>102</v>
      </c>
      <c r="P20" s="26">
        <v>96</v>
      </c>
    </row>
    <row r="21" spans="1:16" x14ac:dyDescent="0.3">
      <c r="A21" s="26" t="s">
        <v>22</v>
      </c>
      <c r="B21" s="11" t="s">
        <v>109</v>
      </c>
      <c r="C21" s="12"/>
      <c r="D21" s="13" t="s">
        <v>55</v>
      </c>
      <c r="E21" s="13" t="s">
        <v>112</v>
      </c>
      <c r="F21" s="13" t="s">
        <v>98</v>
      </c>
      <c r="H21" s="26" t="s">
        <v>22</v>
      </c>
      <c r="I21" s="5" t="s">
        <v>151</v>
      </c>
      <c r="J21" s="26"/>
      <c r="K21" s="26"/>
      <c r="L21" s="26">
        <v>2</v>
      </c>
      <c r="N21" s="13">
        <v>2020</v>
      </c>
      <c r="O21" s="13" t="s">
        <v>98</v>
      </c>
      <c r="P21" s="26">
        <v>85</v>
      </c>
    </row>
    <row r="22" spans="1:16" x14ac:dyDescent="0.3">
      <c r="A22" s="26" t="s">
        <v>23</v>
      </c>
      <c r="B22" s="11" t="s">
        <v>113</v>
      </c>
      <c r="C22" s="12"/>
      <c r="D22" s="13" t="s">
        <v>53</v>
      </c>
      <c r="E22" s="13" t="s">
        <v>55</v>
      </c>
      <c r="F22" s="13" t="s">
        <v>28</v>
      </c>
      <c r="H22" s="26" t="s">
        <v>23</v>
      </c>
      <c r="I22" s="5" t="s">
        <v>79</v>
      </c>
      <c r="J22" s="26"/>
      <c r="K22" s="26"/>
      <c r="L22" s="26">
        <v>1</v>
      </c>
      <c r="N22" s="13">
        <v>2020</v>
      </c>
      <c r="O22" s="76" t="s">
        <v>159</v>
      </c>
      <c r="P22" s="26" t="s">
        <v>101</v>
      </c>
    </row>
    <row r="23" spans="1:16" x14ac:dyDescent="0.3">
      <c r="A23" s="26" t="s">
        <v>24</v>
      </c>
      <c r="B23" s="11" t="s">
        <v>118</v>
      </c>
      <c r="C23" s="12"/>
      <c r="D23" s="13" t="s">
        <v>28</v>
      </c>
      <c r="E23" s="13" t="s">
        <v>83</v>
      </c>
      <c r="F23" s="13" t="s">
        <v>44</v>
      </c>
      <c r="H23" s="26" t="s">
        <v>24</v>
      </c>
      <c r="I23" s="5" t="s">
        <v>80</v>
      </c>
      <c r="J23" s="26"/>
      <c r="K23" s="26"/>
      <c r="L23" s="26">
        <v>1</v>
      </c>
      <c r="N23" s="13">
        <v>2021</v>
      </c>
      <c r="O23" s="76" t="s">
        <v>161</v>
      </c>
      <c r="P23" s="26" t="s">
        <v>101</v>
      </c>
    </row>
    <row r="24" spans="1:16" x14ac:dyDescent="0.3">
      <c r="A24" s="26" t="s">
        <v>25</v>
      </c>
      <c r="B24" s="11" t="s">
        <v>150</v>
      </c>
      <c r="C24" s="12"/>
      <c r="D24" s="143" t="s">
        <v>159</v>
      </c>
      <c r="E24" s="144"/>
      <c r="F24" s="145"/>
      <c r="H24" s="26" t="s">
        <v>25</v>
      </c>
      <c r="I24" s="5" t="s">
        <v>94</v>
      </c>
      <c r="J24" s="26"/>
      <c r="K24" s="26"/>
      <c r="L24" s="26">
        <v>1</v>
      </c>
      <c r="N24" s="13">
        <v>2021</v>
      </c>
      <c r="O24" s="26" t="s">
        <v>147</v>
      </c>
      <c r="P24" s="26">
        <v>130</v>
      </c>
    </row>
    <row r="25" spans="1:16" x14ac:dyDescent="0.3">
      <c r="A25" s="26" t="s">
        <v>162</v>
      </c>
      <c r="B25" s="11" t="s">
        <v>163</v>
      </c>
      <c r="C25" s="12"/>
      <c r="D25" s="143" t="s">
        <v>161</v>
      </c>
      <c r="E25" s="144"/>
      <c r="F25" s="145"/>
      <c r="H25" s="26" t="s">
        <v>34</v>
      </c>
      <c r="I25" s="5" t="s">
        <v>176</v>
      </c>
      <c r="J25" s="26"/>
      <c r="K25" s="26"/>
      <c r="L25" s="26">
        <v>1</v>
      </c>
      <c r="N25" s="13">
        <v>2022</v>
      </c>
      <c r="O25" s="26" t="s">
        <v>166</v>
      </c>
      <c r="P25" s="26">
        <v>130</v>
      </c>
    </row>
    <row r="26" spans="1:16" x14ac:dyDescent="0.3">
      <c r="A26" s="26" t="s">
        <v>34</v>
      </c>
      <c r="B26" s="11" t="s">
        <v>160</v>
      </c>
      <c r="C26" s="12"/>
      <c r="D26" s="13" t="s">
        <v>28</v>
      </c>
      <c r="E26" s="13" t="s">
        <v>98</v>
      </c>
      <c r="F26" s="13" t="s">
        <v>44</v>
      </c>
      <c r="N26" s="13">
        <v>2022</v>
      </c>
      <c r="O26" s="26" t="s">
        <v>101</v>
      </c>
      <c r="P26" s="26"/>
    </row>
    <row r="27" spans="1:16" x14ac:dyDescent="0.3">
      <c r="A27" s="26" t="s">
        <v>35</v>
      </c>
      <c r="B27" s="11" t="s">
        <v>165</v>
      </c>
      <c r="C27" s="12"/>
      <c r="D27" s="13" t="s">
        <v>166</v>
      </c>
      <c r="E27" s="13" t="s">
        <v>28</v>
      </c>
      <c r="F27" s="13" t="s">
        <v>102</v>
      </c>
    </row>
    <row r="28" spans="1:16" x14ac:dyDescent="0.3">
      <c r="A28" s="26" t="s">
        <v>36</v>
      </c>
      <c r="B28" s="11" t="s">
        <v>181</v>
      </c>
      <c r="C28" s="12"/>
      <c r="D28" s="26" t="s">
        <v>101</v>
      </c>
      <c r="E28" s="26" t="s">
        <v>101</v>
      </c>
      <c r="F28" s="26" t="s">
        <v>101</v>
      </c>
    </row>
  </sheetData>
  <mergeCells count="3">
    <mergeCell ref="J3:L3"/>
    <mergeCell ref="D24:F24"/>
    <mergeCell ref="D25:F2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Podle pořadí</vt:lpstr>
      <vt:lpstr>Start listina</vt:lpstr>
      <vt:lpstr>Nasazení</vt:lpstr>
      <vt:lpstr>Hist.struktura účast.</vt:lpstr>
      <vt:lpstr>Medailisté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Mgr. Michal Saforek</cp:lastModifiedBy>
  <cp:lastPrinted>2022-02-01T14:45:46Z</cp:lastPrinted>
  <dcterms:created xsi:type="dcterms:W3CDTF">2010-12-08T20:18:01Z</dcterms:created>
  <dcterms:modified xsi:type="dcterms:W3CDTF">2022-09-28T09:35:16Z</dcterms:modified>
</cp:coreProperties>
</file>