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05" tabRatio="889" activeTab="3"/>
  </bookViews>
  <sheets>
    <sheet name="HD18" sheetId="1" r:id="rId1"/>
    <sheet name="HD14" sheetId="2" r:id="rId2"/>
    <sheet name="HD12" sheetId="3" r:id="rId3"/>
    <sheet name=" HD10" sheetId="4" r:id="rId4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<sst xmlns="http://schemas.openxmlformats.org/spreadsheetml/2006/main" count="584" uniqueCount="302">
  <si>
    <t>Jméno</t>
  </si>
  <si>
    <t>Oddíl</t>
  </si>
  <si>
    <t>Celkem</t>
  </si>
  <si>
    <t>D14+H14</t>
  </si>
  <si>
    <t>D12+H12</t>
  </si>
  <si>
    <t>D10+H10</t>
  </si>
  <si>
    <t>Skóre</t>
  </si>
  <si>
    <t>D18+H18</t>
  </si>
  <si>
    <t>Body</t>
  </si>
  <si>
    <t>SK Slavia Orlová</t>
  </si>
  <si>
    <t>TJ Slovan Havířov</t>
  </si>
  <si>
    <t>Slezan Opava</t>
  </si>
  <si>
    <t>Dívky</t>
  </si>
  <si>
    <t>Celkem ze 4 nejlepších</t>
  </si>
  <si>
    <t>Skóre ze 4 nejlepších</t>
  </si>
  <si>
    <t>nejmenší počet bodů z 5 turnajů</t>
  </si>
  <si>
    <t>nejmenší skóre z 5 turnajů</t>
  </si>
  <si>
    <t>TJ Ostrava</t>
  </si>
  <si>
    <t xml:space="preserve">    Konečné pořadí</t>
  </si>
  <si>
    <t>Lokomotiva Krnov</t>
  </si>
  <si>
    <t>TJ Město Albrechtice</t>
  </si>
  <si>
    <t>Beskydská šachová škola z.s.</t>
  </si>
  <si>
    <t>MŠŠ Interchess</t>
  </si>
  <si>
    <t>Sokol Vrbno pod Pradědem</t>
  </si>
  <si>
    <t>Krnov</t>
  </si>
  <si>
    <t>ŠO U Lípy Malé Hoštice</t>
  </si>
  <si>
    <t>TŽ Třinec</t>
  </si>
  <si>
    <t>DDM Třinec</t>
  </si>
  <si>
    <t>ŠO TJ Sokol Mosty u Jablunkova</t>
  </si>
  <si>
    <t xml:space="preserve">Oborný Tomáš </t>
  </si>
  <si>
    <t xml:space="preserve">Adamiš Jakub </t>
  </si>
  <si>
    <t xml:space="preserve">Balogh Daniel </t>
  </si>
  <si>
    <t>nereg.</t>
  </si>
  <si>
    <t xml:space="preserve">Bitta Ondřej </t>
  </si>
  <si>
    <t>ŠK TJ Dolní Benešov</t>
  </si>
  <si>
    <t xml:space="preserve">Böhmová Anežka </t>
  </si>
  <si>
    <t xml:space="preserve">Bosák Leo </t>
  </si>
  <si>
    <t xml:space="preserve">Bravanský Lukáš </t>
  </si>
  <si>
    <t xml:space="preserve">Buchta Bartoloměj </t>
  </si>
  <si>
    <t xml:space="preserve">Czepczor Jan </t>
  </si>
  <si>
    <t>ŠO TJ Sokol M. u Jabl.</t>
  </si>
  <si>
    <t xml:space="preserve">Czepiec Richard </t>
  </si>
  <si>
    <t xml:space="preserve">Gajdacz Šimom </t>
  </si>
  <si>
    <t xml:space="preserve">Golec Matyáš </t>
  </si>
  <si>
    <t xml:space="preserve">Grček Matěj </t>
  </si>
  <si>
    <t>TJ Město Albrechtice z.s.</t>
  </si>
  <si>
    <t xml:space="preserve">Gřundil David </t>
  </si>
  <si>
    <t xml:space="preserve">Halamíček Filip </t>
  </si>
  <si>
    <t xml:space="preserve">Jezerský Vít </t>
  </si>
  <si>
    <t xml:space="preserve">Jurček Adrian </t>
  </si>
  <si>
    <t xml:space="preserve">Kaňák Matyáš </t>
  </si>
  <si>
    <t xml:space="preserve">Knettig Matyáš </t>
  </si>
  <si>
    <t xml:space="preserve">Kolomazník Martin </t>
  </si>
  <si>
    <t xml:space="preserve">Konderla David </t>
  </si>
  <si>
    <t xml:space="preserve">Lička Denis </t>
  </si>
  <si>
    <t xml:space="preserve">Matusík Ondřej </t>
  </si>
  <si>
    <t>nereg. Beskydská šachová škola z.s.</t>
  </si>
  <si>
    <t xml:space="preserve">Melecký Martin </t>
  </si>
  <si>
    <t xml:space="preserve">Oborný Stanislav </t>
  </si>
  <si>
    <t xml:space="preserve">Odstrčil Martin </t>
  </si>
  <si>
    <t xml:space="preserve">Osina Jaromír </t>
  </si>
  <si>
    <t xml:space="preserve">Perout Martin </t>
  </si>
  <si>
    <t xml:space="preserve">Porubčan Antonín </t>
  </si>
  <si>
    <t xml:space="preserve">Strachota Tomáš </t>
  </si>
  <si>
    <t xml:space="preserve">Stříbná Julie </t>
  </si>
  <si>
    <t xml:space="preserve">Šeda Štěpán </t>
  </si>
  <si>
    <t xml:space="preserve">Šigut Ondřej </t>
  </si>
  <si>
    <t xml:space="preserve">Šurman Ondřej </t>
  </si>
  <si>
    <t xml:space="preserve">Vaněk Jakub </t>
  </si>
  <si>
    <t xml:space="preserve">Ziakas Damián </t>
  </si>
  <si>
    <t xml:space="preserve">Bušos Daniel </t>
  </si>
  <si>
    <t xml:space="preserve">Gemsová Tereza </t>
  </si>
  <si>
    <t xml:space="preserve">Havel Kristián </t>
  </si>
  <si>
    <t xml:space="preserve">Horváth Tomáš </t>
  </si>
  <si>
    <t xml:space="preserve">Chwistek Karel </t>
  </si>
  <si>
    <t xml:space="preserve">Kohut Pavel </t>
  </si>
  <si>
    <t xml:space="preserve">Kopcová Ludmila </t>
  </si>
  <si>
    <t xml:space="preserve">Korbel Richard </t>
  </si>
  <si>
    <t xml:space="preserve">Kupka Michael </t>
  </si>
  <si>
    <t xml:space="preserve">Lojek Marek </t>
  </si>
  <si>
    <t xml:space="preserve">Matocha Dominik </t>
  </si>
  <si>
    <t>Sokol Vrbno p/P</t>
  </si>
  <si>
    <t xml:space="preserve">Matonoha Petr </t>
  </si>
  <si>
    <t>ŠK Bruntál o.s.</t>
  </si>
  <si>
    <t xml:space="preserve">Mlýnek Stanislav </t>
  </si>
  <si>
    <t xml:space="preserve">Musial Dominik </t>
  </si>
  <si>
    <t xml:space="preserve">Nezval Jiří </t>
  </si>
  <si>
    <t xml:space="preserve">Pekárek Aleš </t>
  </si>
  <si>
    <t xml:space="preserve">Šrámek Vojtěch </t>
  </si>
  <si>
    <t xml:space="preserve">Štefaník Marek </t>
  </si>
  <si>
    <t xml:space="preserve">Štěpán Patrik </t>
  </si>
  <si>
    <t xml:space="preserve">Veselý Jiří </t>
  </si>
  <si>
    <t xml:space="preserve">Veverka Tomáš </t>
  </si>
  <si>
    <t>Mezinárodní šachová škola Interches</t>
  </si>
  <si>
    <t xml:space="preserve">Židek Daniel </t>
  </si>
  <si>
    <t xml:space="preserve">Čuba Maxmilián </t>
  </si>
  <si>
    <t>ŠO TJ Lokomotiva Krnov</t>
  </si>
  <si>
    <t xml:space="preserve">Filipová Vanesa </t>
  </si>
  <si>
    <t xml:space="preserve">Hudecz David </t>
  </si>
  <si>
    <t xml:space="preserve">Hudeček Hubert </t>
  </si>
  <si>
    <t xml:space="preserve">Juračák David </t>
  </si>
  <si>
    <t xml:space="preserve">Kalinowski Jiří </t>
  </si>
  <si>
    <t xml:space="preserve">Konečný Matěj </t>
  </si>
  <si>
    <t xml:space="preserve">Kubelová Sarah </t>
  </si>
  <si>
    <t xml:space="preserve">Mlčoch Marek </t>
  </si>
  <si>
    <t xml:space="preserve">Novotný Jan </t>
  </si>
  <si>
    <t xml:space="preserve">Odstrčil Jonáš </t>
  </si>
  <si>
    <t xml:space="preserve">Pelc Adam </t>
  </si>
  <si>
    <t xml:space="preserve">Roček Lukáš </t>
  </si>
  <si>
    <t xml:space="preserve">Roček Matyáš </t>
  </si>
  <si>
    <t xml:space="preserve">Soušek Richard </t>
  </si>
  <si>
    <t xml:space="preserve">Stejskal Šimon </t>
  </si>
  <si>
    <t xml:space="preserve">Strnadel Sebastian </t>
  </si>
  <si>
    <t xml:space="preserve">Štibora Martin </t>
  </si>
  <si>
    <t xml:space="preserve">Váca Viktor </t>
  </si>
  <si>
    <t xml:space="preserve">Veliký Lukáš </t>
  </si>
  <si>
    <t xml:space="preserve">Veselý František </t>
  </si>
  <si>
    <t xml:space="preserve">Vyležík Matěj </t>
  </si>
  <si>
    <t xml:space="preserve">Miča Marek </t>
  </si>
  <si>
    <t xml:space="preserve">Halamíček Radek </t>
  </si>
  <si>
    <t xml:space="preserve">Očko Dominik </t>
  </si>
  <si>
    <t xml:space="preserve">Kopec Ladislav </t>
  </si>
  <si>
    <t xml:space="preserve">Tošenovský Adam </t>
  </si>
  <si>
    <t xml:space="preserve">Grček Tomáš </t>
  </si>
  <si>
    <t xml:space="preserve">Janotka Oldřich </t>
  </si>
  <si>
    <t xml:space="preserve">Lanča Petr David </t>
  </si>
  <si>
    <t xml:space="preserve">Anděl Vít </t>
  </si>
  <si>
    <t xml:space="preserve">Šebesta Jan </t>
  </si>
  <si>
    <t xml:space="preserve">Křefký Jakub </t>
  </si>
  <si>
    <t xml:space="preserve">Kijonka Ondřej </t>
  </si>
  <si>
    <t xml:space="preserve">Nezval Filip </t>
  </si>
  <si>
    <t xml:space="preserve">Šebena Patrik </t>
  </si>
  <si>
    <t xml:space="preserve">Walek Filip </t>
  </si>
  <si>
    <t xml:space="preserve">Havlíček Jiří </t>
  </si>
  <si>
    <t xml:space="preserve">Řeháček Adam </t>
  </si>
  <si>
    <t xml:space="preserve">Mikesch Dalibor </t>
  </si>
  <si>
    <t xml:space="preserve">Zámostný Jan </t>
  </si>
  <si>
    <t xml:space="preserve">Novák Tomáš </t>
  </si>
  <si>
    <t xml:space="preserve">Sedláček Marek </t>
  </si>
  <si>
    <t>Granitol Moravský Beroun</t>
  </si>
  <si>
    <t xml:space="preserve">Schwarz Ondřej </t>
  </si>
  <si>
    <t xml:space="preserve">Štochl Tomáš </t>
  </si>
  <si>
    <t xml:space="preserve">Lang Jakub </t>
  </si>
  <si>
    <t xml:space="preserve">Krömer Radomír </t>
  </si>
  <si>
    <t xml:space="preserve">Micza Jan </t>
  </si>
  <si>
    <t xml:space="preserve">Kotásek Michal </t>
  </si>
  <si>
    <t xml:space="preserve">Laurincová Kristýna </t>
  </si>
  <si>
    <t xml:space="preserve">Janotková Kateřina </t>
  </si>
  <si>
    <t xml:space="preserve">Janošová Kateřina Anna </t>
  </si>
  <si>
    <t xml:space="preserve">Matušková Jana </t>
  </si>
  <si>
    <t xml:space="preserve">Nedělová Natálie </t>
  </si>
  <si>
    <t xml:space="preserve">Hudeczová Františka </t>
  </si>
  <si>
    <t xml:space="preserve">Dudová Pavlína </t>
  </si>
  <si>
    <t xml:space="preserve">Szusciková Natálie </t>
  </si>
  <si>
    <t xml:space="preserve">Šťastná Alena </t>
  </si>
  <si>
    <t xml:space="preserve">Šebenová Radka </t>
  </si>
  <si>
    <t xml:space="preserve">Remešová Kateřina </t>
  </si>
  <si>
    <t xml:space="preserve">Neumann Filip </t>
  </si>
  <si>
    <t xml:space="preserve">Gřes Michal </t>
  </si>
  <si>
    <t xml:space="preserve">Frank Adam </t>
  </si>
  <si>
    <t xml:space="preserve">Gebauer Adam </t>
  </si>
  <si>
    <t xml:space="preserve">Šlachta Jan </t>
  </si>
  <si>
    <t xml:space="preserve">Neděla Adam </t>
  </si>
  <si>
    <t xml:space="preserve">Fárek Vojtěch </t>
  </si>
  <si>
    <t xml:space="preserve">Weczerek Jan </t>
  </si>
  <si>
    <t xml:space="preserve">Nezval Petr </t>
  </si>
  <si>
    <t xml:space="preserve">Janotka Jakub </t>
  </si>
  <si>
    <t xml:space="preserve">Křefký Ondřej </t>
  </si>
  <si>
    <t xml:space="preserve">Čech Petr </t>
  </si>
  <si>
    <t xml:space="preserve">Knettig Vojtěch </t>
  </si>
  <si>
    <t xml:space="preserve">Kuča Vladimír </t>
  </si>
  <si>
    <t xml:space="preserve">Zámarský Patrik </t>
  </si>
  <si>
    <t xml:space="preserve">Piatek Tomáš </t>
  </si>
  <si>
    <t xml:space="preserve">Škopík Jakub </t>
  </si>
  <si>
    <t xml:space="preserve">Odstrčil Jáchym </t>
  </si>
  <si>
    <t xml:space="preserve">Klapuch Dominik </t>
  </si>
  <si>
    <t xml:space="preserve">Blahut Vladislav </t>
  </si>
  <si>
    <t xml:space="preserve">Mika Tibor </t>
  </si>
  <si>
    <t xml:space="preserve">Řeháček Matěj </t>
  </si>
  <si>
    <t xml:space="preserve">Slavík Petr </t>
  </si>
  <si>
    <t xml:space="preserve">Lanča Michael Filip </t>
  </si>
  <si>
    <t xml:space="preserve">Lipowski Lukáš </t>
  </si>
  <si>
    <t xml:space="preserve">Vlach Jan </t>
  </si>
  <si>
    <t xml:space="preserve">Nikel Matouš </t>
  </si>
  <si>
    <t xml:space="preserve">Světlý David Matouš </t>
  </si>
  <si>
    <t xml:space="preserve">Bartečková Denisa </t>
  </si>
  <si>
    <t xml:space="preserve">Bartková Karolína </t>
  </si>
  <si>
    <t xml:space="preserve">Kotásková Klára </t>
  </si>
  <si>
    <t xml:space="preserve">Trojan Matyáš </t>
  </si>
  <si>
    <t xml:space="preserve">Rusz Piotr </t>
  </si>
  <si>
    <t xml:space="preserve">Mrázek Roman </t>
  </si>
  <si>
    <t>Rychvaldský spolek šachový 1945</t>
  </si>
  <si>
    <t xml:space="preserve">Brückmann Jan Gregor </t>
  </si>
  <si>
    <t xml:space="preserve">Szkandera Mikuláš </t>
  </si>
  <si>
    <t xml:space="preserve">Beran Daniel </t>
  </si>
  <si>
    <t xml:space="preserve">Semančík Jiří </t>
  </si>
  <si>
    <t xml:space="preserve">Wala Jan </t>
  </si>
  <si>
    <t xml:space="preserve">Majerčík Saša </t>
  </si>
  <si>
    <t xml:space="preserve">Vajda Lukáš </t>
  </si>
  <si>
    <t xml:space="preserve">Müller Michal </t>
  </si>
  <si>
    <t xml:space="preserve">Byrtus Kamil </t>
  </si>
  <si>
    <t xml:space="preserve">Krenželok Filip </t>
  </si>
  <si>
    <t xml:space="preserve">Onderka Jan </t>
  </si>
  <si>
    <t xml:space="preserve">Škulcová Adéla </t>
  </si>
  <si>
    <t xml:space="preserve">Mavrev David </t>
  </si>
  <si>
    <t xml:space="preserve">Szotkowski David </t>
  </si>
  <si>
    <t xml:space="preserve">Odstrčil Lukáš </t>
  </si>
  <si>
    <t xml:space="preserve">Kučera Tomáš </t>
  </si>
  <si>
    <t xml:space="preserve">Adámek Tomáš </t>
  </si>
  <si>
    <t xml:space="preserve">Bravanský Michal </t>
  </si>
  <si>
    <t xml:space="preserve">Bosák René </t>
  </si>
  <si>
    <t xml:space="preserve">Kristl Matěj </t>
  </si>
  <si>
    <t xml:space="preserve">Sikora Jakub </t>
  </si>
  <si>
    <t xml:space="preserve">Marková Kristýna </t>
  </si>
  <si>
    <t>KRAJSKÝ PŘEBOR V RAPID ŠACHU 2016/17 -  KATEGORIE DO 10 LET (ročník 2007 a ml.)</t>
  </si>
  <si>
    <t>KRAJSKÝ PŘEBOR V RAPID ŠACHU 2016/17  -  KATEGORIE DO 12 LET (ročník 2005 a ml.)</t>
  </si>
  <si>
    <t>KRAJSKÝ PŘEBOR V RAPID ŠACHU 2016/17  -  KATEGORIE DO 14 LET (ročník 2003 a ml.)</t>
  </si>
  <si>
    <t>KRAJSKÝ PŘEBOR V RAPID ŠACHU 2016/17  -  KATEGORIE DO 18 LET (ročník 1999 a ml.)</t>
  </si>
  <si>
    <t>15.10.</t>
  </si>
  <si>
    <t>Frýdek - Místek</t>
  </si>
  <si>
    <t xml:space="preserve">Šopek Filip </t>
  </si>
  <si>
    <t xml:space="preserve">Mika Ondřej </t>
  </si>
  <si>
    <t xml:space="preserve">Šuchma Jakub </t>
  </si>
  <si>
    <t xml:space="preserve">Piterka Vojtěch </t>
  </si>
  <si>
    <t xml:space="preserve">Piterka Lukáš </t>
  </si>
  <si>
    <t xml:space="preserve">Konderla Matěj </t>
  </si>
  <si>
    <t xml:space="preserve">Pastír Samuel </t>
  </si>
  <si>
    <t xml:space="preserve">Tomanec Samuel </t>
  </si>
  <si>
    <t xml:space="preserve">Orlík David </t>
  </si>
  <si>
    <t xml:space="preserve">Černý Jan </t>
  </si>
  <si>
    <t xml:space="preserve">Trinh Minh </t>
  </si>
  <si>
    <t>Ostrava</t>
  </si>
  <si>
    <t xml:space="preserve">Targosz Jiří </t>
  </si>
  <si>
    <t xml:space="preserve">Walach Ivo </t>
  </si>
  <si>
    <t xml:space="preserve">Šrámek Jiří </t>
  </si>
  <si>
    <t xml:space="preserve">Šumský Miroslav </t>
  </si>
  <si>
    <t xml:space="preserve">Kuchař Matěj </t>
  </si>
  <si>
    <t xml:space="preserve">Sikora Matouš </t>
  </si>
  <si>
    <t xml:space="preserve">Opěla Radek </t>
  </si>
  <si>
    <t xml:space="preserve">Miklosz Michael </t>
  </si>
  <si>
    <t xml:space="preserve">Paďourek Tomáš </t>
  </si>
  <si>
    <t xml:space="preserve">Walach Vít </t>
  </si>
  <si>
    <t xml:space="preserve">Godula Filip </t>
  </si>
  <si>
    <t xml:space="preserve">Demková Ester </t>
  </si>
  <si>
    <t>Interchess z.s.</t>
  </si>
  <si>
    <t>ŠK Šenov</t>
  </si>
  <si>
    <t>Slavoj Český Těšín</t>
  </si>
  <si>
    <t>ZŠ Bulharská</t>
  </si>
  <si>
    <t>Baník Havířov</t>
  </si>
  <si>
    <t xml:space="preserve">Harník Filip </t>
  </si>
  <si>
    <t xml:space="preserve">Křibský Martin </t>
  </si>
  <si>
    <t xml:space="preserve">Hudec David </t>
  </si>
  <si>
    <t xml:space="preserve">Olšar Jakub </t>
  </si>
  <si>
    <t xml:space="preserve">Slavík Marek </t>
  </si>
  <si>
    <t xml:space="preserve">Kraus Rudolf </t>
  </si>
  <si>
    <t xml:space="preserve">Stilecz David </t>
  </si>
  <si>
    <t xml:space="preserve">Graf Dalibor </t>
  </si>
  <si>
    <t xml:space="preserve">Helinger Vratislav </t>
  </si>
  <si>
    <t xml:space="preserve">Müller  Michal </t>
  </si>
  <si>
    <t>Lokomotiva Brno</t>
  </si>
  <si>
    <t xml:space="preserve">Roztomilá Adéla </t>
  </si>
  <si>
    <t xml:space="preserve">Raptis Janis </t>
  </si>
  <si>
    <t xml:space="preserve">Skýpala Jan </t>
  </si>
  <si>
    <t>Havířov</t>
  </si>
  <si>
    <t>Pokud se někdo z PP umístí v na postupovém místě z KP (počet postupových míst stanovuje ŠSČR) přechází právo postupu na dalšího v pořadí</t>
  </si>
  <si>
    <t>PP(XY) = Přímý postup na MČR 2017 v rapid šachu na základě výsledku z MČR 2016 a postupového klíče ŠSČR (označení kategorie přímého postupu)</t>
  </si>
  <si>
    <r>
      <t xml:space="preserve">Demko Robert             </t>
    </r>
    <r>
      <rPr>
        <sz val="11"/>
        <color indexed="10"/>
        <rFont val="Times New Roman"/>
        <family val="1"/>
      </rPr>
      <t xml:space="preserve"> PP</t>
    </r>
  </si>
  <si>
    <r>
      <t xml:space="preserve">Fizer Marek                 </t>
    </r>
    <r>
      <rPr>
        <sz val="11"/>
        <color indexed="10"/>
        <rFont val="Times New Roman"/>
        <family val="1"/>
      </rPr>
      <t>PP</t>
    </r>
  </si>
  <si>
    <r>
      <t xml:space="preserve">Fizerová Lucie           </t>
    </r>
    <r>
      <rPr>
        <sz val="11"/>
        <color indexed="10"/>
        <rFont val="Times New Roman"/>
        <family val="1"/>
      </rPr>
      <t xml:space="preserve"> PP</t>
    </r>
  </si>
  <si>
    <r>
      <t xml:space="preserve">Fárková Kateřina           </t>
    </r>
    <r>
      <rPr>
        <sz val="11"/>
        <color indexed="10"/>
        <rFont val="Times New Roman"/>
        <family val="1"/>
      </rPr>
      <t xml:space="preserve"> PP</t>
    </r>
  </si>
  <si>
    <r>
      <t xml:space="preserve">Paseka Matyáš              </t>
    </r>
    <r>
      <rPr>
        <sz val="11"/>
        <color indexed="10"/>
        <rFont val="Times New Roman"/>
        <family val="1"/>
      </rPr>
      <t>PP</t>
    </r>
  </si>
  <si>
    <r>
      <t xml:space="preserve">Vašínek Martin              </t>
    </r>
    <r>
      <rPr>
        <sz val="11"/>
        <color indexed="10"/>
        <rFont val="Times New Roman"/>
        <family val="1"/>
      </rPr>
      <t>PP</t>
    </r>
  </si>
  <si>
    <r>
      <t xml:space="preserve">Buchtová Viktorie          </t>
    </r>
    <r>
      <rPr>
        <b/>
        <sz val="11"/>
        <color indexed="10"/>
        <rFont val="Times New Roman"/>
        <family val="1"/>
      </rPr>
      <t xml:space="preserve">  </t>
    </r>
    <r>
      <rPr>
        <b/>
        <sz val="11"/>
        <color indexed="30"/>
        <rFont val="Times New Roman"/>
        <family val="1"/>
      </rPr>
      <t>D8</t>
    </r>
  </si>
  <si>
    <r>
      <t xml:space="preserve">Tichá Valérie                   </t>
    </r>
    <r>
      <rPr>
        <sz val="11"/>
        <color indexed="30"/>
        <rFont val="Times New Roman"/>
        <family val="1"/>
      </rPr>
      <t xml:space="preserve"> </t>
    </r>
    <r>
      <rPr>
        <b/>
        <sz val="11"/>
        <color indexed="30"/>
        <rFont val="Times New Roman"/>
        <family val="1"/>
      </rPr>
      <t>D8</t>
    </r>
  </si>
  <si>
    <r>
      <t xml:space="preserve">Horková Tereza               </t>
    </r>
    <r>
      <rPr>
        <b/>
        <sz val="11"/>
        <color indexed="30"/>
        <rFont val="Times New Roman"/>
        <family val="1"/>
      </rPr>
      <t>D8</t>
    </r>
  </si>
  <si>
    <r>
      <t xml:space="preserve">Friedlová Jana                 </t>
    </r>
    <r>
      <rPr>
        <b/>
        <sz val="11"/>
        <color indexed="30"/>
        <rFont val="Times New Roman"/>
        <family val="1"/>
      </rPr>
      <t xml:space="preserve"> D8</t>
    </r>
  </si>
  <si>
    <r>
      <t xml:space="preserve">Budinská Andrea             </t>
    </r>
    <r>
      <rPr>
        <b/>
        <sz val="11"/>
        <color indexed="30"/>
        <rFont val="Times New Roman"/>
        <family val="1"/>
      </rPr>
      <t>D8</t>
    </r>
  </si>
  <si>
    <r>
      <t xml:space="preserve">Rotterová Vendula           </t>
    </r>
    <r>
      <rPr>
        <b/>
        <sz val="11"/>
        <color indexed="30"/>
        <rFont val="Times New Roman"/>
        <family val="1"/>
      </rPr>
      <t>D8</t>
    </r>
  </si>
  <si>
    <r>
      <t xml:space="preserve">Bartečková Valérie          </t>
    </r>
    <r>
      <rPr>
        <b/>
        <sz val="11"/>
        <color indexed="30"/>
        <rFont val="Times New Roman"/>
        <family val="1"/>
      </rPr>
      <t xml:space="preserve"> D8</t>
    </r>
  </si>
  <si>
    <t>H8, D8 = vyhodnocovaná kategorie do 8 let pro děti s ročníkem narození 2009 a mladší (kluci i holky)</t>
  </si>
  <si>
    <r>
      <t xml:space="preserve">Tichá Sofie                     </t>
    </r>
    <r>
      <rPr>
        <b/>
        <sz val="11"/>
        <color indexed="10"/>
        <rFont val="Times New Roman"/>
        <family val="1"/>
      </rPr>
      <t xml:space="preserve">  </t>
    </r>
    <r>
      <rPr>
        <sz val="11"/>
        <color indexed="10"/>
        <rFont val="Times New Roman"/>
        <family val="1"/>
      </rPr>
      <t>PP</t>
    </r>
  </si>
  <si>
    <r>
      <t xml:space="preserve">Jaššo Matěj                    </t>
    </r>
    <r>
      <rPr>
        <b/>
        <sz val="11"/>
        <color indexed="30"/>
        <rFont val="Times New Roman"/>
        <family val="1"/>
      </rPr>
      <t xml:space="preserve">  H8</t>
    </r>
  </si>
  <si>
    <r>
      <t xml:space="preserve">Zemek Antonín                </t>
    </r>
    <r>
      <rPr>
        <sz val="11"/>
        <color indexed="30"/>
        <rFont val="Times New Roman"/>
        <family val="1"/>
      </rPr>
      <t>H</t>
    </r>
    <r>
      <rPr>
        <b/>
        <sz val="11"/>
        <color indexed="30"/>
        <rFont val="Times New Roman"/>
        <family val="1"/>
      </rPr>
      <t>8</t>
    </r>
  </si>
  <si>
    <r>
      <t xml:space="preserve">Birčák Filip                      </t>
    </r>
    <r>
      <rPr>
        <sz val="11"/>
        <color indexed="30"/>
        <rFont val="Times New Roman"/>
        <family val="1"/>
      </rPr>
      <t>H</t>
    </r>
    <r>
      <rPr>
        <b/>
        <sz val="11"/>
        <color indexed="30"/>
        <rFont val="Times New Roman"/>
        <family val="1"/>
      </rPr>
      <t>8</t>
    </r>
  </si>
  <si>
    <r>
      <t xml:space="preserve">Hranoš Marek                 </t>
    </r>
    <r>
      <rPr>
        <b/>
        <sz val="11"/>
        <color indexed="30"/>
        <rFont val="Times New Roman"/>
        <family val="1"/>
      </rPr>
      <t xml:space="preserve"> H8</t>
    </r>
  </si>
  <si>
    <r>
      <t xml:space="preserve">Očko Nicolas                    </t>
    </r>
    <r>
      <rPr>
        <b/>
        <sz val="11"/>
        <color indexed="30"/>
        <rFont val="Times New Roman"/>
        <family val="1"/>
      </rPr>
      <t>H8</t>
    </r>
  </si>
  <si>
    <r>
      <t xml:space="preserve">Sekyra Vojtěch                </t>
    </r>
    <r>
      <rPr>
        <b/>
        <sz val="11"/>
        <color indexed="30"/>
        <rFont val="Times New Roman"/>
        <family val="1"/>
      </rPr>
      <t xml:space="preserve"> H8</t>
    </r>
  </si>
  <si>
    <r>
      <t xml:space="preserve">Stříž Tadeáš                    </t>
    </r>
    <r>
      <rPr>
        <b/>
        <sz val="11"/>
        <color indexed="30"/>
        <rFont val="Times New Roman"/>
        <family val="1"/>
      </rPr>
      <t xml:space="preserve"> H8</t>
    </r>
  </si>
  <si>
    <r>
      <t xml:space="preserve">Rotter Štěpán                 </t>
    </r>
    <r>
      <rPr>
        <b/>
        <sz val="11"/>
        <color indexed="30"/>
        <rFont val="Times New Roman"/>
        <family val="1"/>
      </rPr>
      <t xml:space="preserve">  H8</t>
    </r>
  </si>
  <si>
    <r>
      <t xml:space="preserve">Stonawski Krystian         </t>
    </r>
    <r>
      <rPr>
        <b/>
        <sz val="11"/>
        <color indexed="30"/>
        <rFont val="Times New Roman"/>
        <family val="1"/>
      </rPr>
      <t xml:space="preserve"> H8</t>
    </r>
  </si>
  <si>
    <r>
      <t xml:space="preserve">Kusyn Oliver                    </t>
    </r>
    <r>
      <rPr>
        <b/>
        <sz val="11"/>
        <color indexed="30"/>
        <rFont val="Times New Roman"/>
        <family val="1"/>
      </rPr>
      <t>H8</t>
    </r>
  </si>
  <si>
    <r>
      <t xml:space="preserve">Kotas Adam                   </t>
    </r>
    <r>
      <rPr>
        <b/>
        <sz val="11"/>
        <color indexed="30"/>
        <rFont val="Times New Roman"/>
        <family val="1"/>
      </rPr>
      <t xml:space="preserve">   H8</t>
    </r>
  </si>
  <si>
    <r>
      <t xml:space="preserve">Valovič Vojtěch               </t>
    </r>
    <r>
      <rPr>
        <b/>
        <sz val="11"/>
        <color indexed="30"/>
        <rFont val="Times New Roman"/>
        <family val="1"/>
      </rPr>
      <t xml:space="preserve"> H8</t>
    </r>
  </si>
  <si>
    <r>
      <t xml:space="preserve">Grček Matyáš                 </t>
    </r>
    <r>
      <rPr>
        <b/>
        <sz val="11"/>
        <color indexed="30"/>
        <rFont val="Times New Roman"/>
        <family val="1"/>
      </rPr>
      <t xml:space="preserve"> H8</t>
    </r>
  </si>
  <si>
    <r>
      <t xml:space="preserve">Tauš Zdeněk       </t>
    </r>
    <r>
      <rPr>
        <sz val="11"/>
        <color indexed="10"/>
        <rFont val="Times New Roman"/>
        <family val="1"/>
      </rPr>
      <t xml:space="preserve">    PP</t>
    </r>
    <r>
      <rPr>
        <sz val="11"/>
        <rFont val="Times New Roman"/>
        <family val="1"/>
      </rPr>
      <t xml:space="preserve">    </t>
    </r>
    <r>
      <rPr>
        <b/>
        <sz val="11"/>
        <color indexed="30"/>
        <rFont val="Times New Roman"/>
        <family val="1"/>
      </rPr>
      <t xml:space="preserve"> H8</t>
    </r>
  </si>
  <si>
    <t xml:space="preserve">Počet postupujících na MČR 2017 stanovený KM ŠSČR dle přepočtu registrovaných hráčů v ŠSČR </t>
  </si>
  <si>
    <r>
      <t xml:space="preserve">Matusík Petr                     </t>
    </r>
    <r>
      <rPr>
        <b/>
        <sz val="11"/>
        <color indexed="30"/>
        <rFont val="Times New Roman"/>
        <family val="1"/>
      </rPr>
      <t>H8</t>
    </r>
  </si>
  <si>
    <r>
      <t xml:space="preserve">Lichnovský Jan                 </t>
    </r>
    <r>
      <rPr>
        <sz val="11"/>
        <color indexed="30"/>
        <rFont val="Times New Roman"/>
        <family val="1"/>
      </rPr>
      <t>H8</t>
    </r>
  </si>
  <si>
    <r>
      <t xml:space="preserve">Grešl Tadeáš                     </t>
    </r>
    <r>
      <rPr>
        <sz val="11"/>
        <color indexed="30"/>
        <rFont val="Times New Roman"/>
        <family val="1"/>
      </rPr>
      <t>H8</t>
    </r>
  </si>
  <si>
    <r>
      <t xml:space="preserve">Szkandera Matěj               </t>
    </r>
    <r>
      <rPr>
        <sz val="11"/>
        <color indexed="30"/>
        <rFont val="Times New Roman"/>
        <family val="1"/>
      </rPr>
      <t>H8</t>
    </r>
  </si>
  <si>
    <r>
      <t xml:space="preserve">Zdralek David                  </t>
    </r>
    <r>
      <rPr>
        <sz val="11"/>
        <color indexed="30"/>
        <rFont val="Times New Roman"/>
        <family val="1"/>
      </rPr>
      <t>H8</t>
    </r>
  </si>
  <si>
    <r>
      <t xml:space="preserve">Laurincová Kristýna   </t>
    </r>
    <r>
      <rPr>
        <sz val="11"/>
        <color indexed="10"/>
        <rFont val="Times New Roman"/>
        <family val="1"/>
      </rPr>
      <t>PP</t>
    </r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</si>
</sst>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(\$* #,##0_);_(\$* \(#,##0\);_(\$* &quot;-&quot;_);_(@_)"/>
    <numFmt numFmtId="169" formatCode="_(* #,##0.00_);_(* \(#,##0.00\);_(* &quot;-&quot;??_);_(@_)"/>
    <numFmt numFmtId="170" formatCode="_(\$* #,##0.00_);_(\$* \(#,##0.00\);_(\$* &quot;-&quot;??_);_(@_)"/>
    <numFmt numFmtId="171" formatCode="[$-405]d\.\ mmmm\ yyyy"/>
    <numFmt numFmtId="172" formatCode="dd/mm/yy;@"/>
    <numFmt numFmtId="173" formatCode="d/m/yyyy;@"/>
    <numFmt numFmtId="174" formatCode="mmm/yyyy"/>
    <numFmt numFmtId="175" formatCode="dd/mm/yy"/>
    <numFmt numFmtId="176" formatCode="0.0"/>
    <numFmt numFmtId="177" formatCode="_-* #,##0.0\ _K_č_-;\-* #,##0.0\ _K_č_-;_-* &quot;-&quot;?\ _K_č_-;_-@_-"/>
    <numFmt numFmtId="178" formatCode="#,##0.0_ ;\-#,##0.0\ "/>
    <numFmt numFmtId="179" formatCode="_-* #,##0\ _€_-;\-* #,##0\ _€_-;_-* &quot;-&quot;\ _€_-;_-@_-"/>
    <numFmt numFmtId="180" formatCode="_-* #,##0\ &quot;€&quot;_-;\-* #,##0\ &quot;€&quot;_-;_-* &quot;-&quot;\ &quot;€&quot;_-;_-@_-"/>
    <numFmt numFmtId="181" formatCode="_-* #,##0.00\ _€_-;\-* #,##0.00\ _€_-;_-* &quot;-&quot;??\ _€_-;_-@_-"/>
    <numFmt numFmtId="182" formatCode="_-* #,##0.00\ &quot;€&quot;_-;\-* #,##0.00\ &quot;€&quot;_-;_-* &quot;-&quot;??\ &quot;€&quot;_-;_-@_-"/>
    <numFmt numFmtId="183" formatCode="[$¥€-2]\ #\ ##,000_);[Red]\([$€-2]\ #\ ##,000\)"/>
  </numFmts>
  <fonts count="69">
    <font>
      <sz val="12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i/>
      <sz val="12"/>
      <name val="Times New Roman CE"/>
      <family val="0"/>
    </font>
    <font>
      <sz val="10"/>
      <color indexed="8"/>
      <name val="Arial"/>
      <family val="2"/>
    </font>
    <font>
      <sz val="12"/>
      <color indexed="8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1"/>
    </font>
    <font>
      <sz val="11"/>
      <color indexed="10"/>
      <name val="Times New Roman CE"/>
      <family val="1"/>
    </font>
    <font>
      <b/>
      <sz val="11"/>
      <color indexed="30"/>
      <name val="Times New Roman CE"/>
      <family val="1"/>
    </font>
    <font>
      <sz val="11"/>
      <color indexed="8"/>
      <name val="Times New Roman CE"/>
      <family val="1"/>
    </font>
    <font>
      <sz val="11"/>
      <color indexed="8"/>
      <name val="Times New Roman"/>
      <family val="2"/>
    </font>
    <font>
      <b/>
      <sz val="11"/>
      <color indexed="8"/>
      <name val="Times New Roman CE"/>
      <family val="0"/>
    </font>
    <font>
      <b/>
      <sz val="16"/>
      <name val="Times New Roman CE"/>
      <family val="0"/>
    </font>
    <font>
      <sz val="12"/>
      <color indexed="10"/>
      <name val="Times New Roman CE"/>
      <family val="1"/>
    </font>
    <font>
      <sz val="10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30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3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70C0"/>
      <name val="Times New Roman C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17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14" fillId="33" borderId="11" xfId="0" applyFont="1" applyFill="1" applyBorder="1" applyAlignment="1">
      <alignment horizontal="center"/>
    </xf>
    <xf numFmtId="176" fontId="14" fillId="33" borderId="12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6" fontId="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176" fontId="14" fillId="33" borderId="15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5" fillId="0" borderId="0" xfId="0" applyFont="1" applyFill="1" applyAlignment="1">
      <alignment horizontal="left"/>
    </xf>
    <xf numFmtId="0" fontId="9" fillId="0" borderId="16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left"/>
    </xf>
    <xf numFmtId="0" fontId="10" fillId="34" borderId="19" xfId="0" applyFont="1" applyFill="1" applyBorder="1" applyAlignment="1">
      <alignment/>
    </xf>
    <xf numFmtId="0" fontId="8" fillId="34" borderId="18" xfId="0" applyFont="1" applyFill="1" applyBorder="1" applyAlignment="1">
      <alignment horizontal="center"/>
    </xf>
    <xf numFmtId="176" fontId="8" fillId="34" borderId="19" xfId="0" applyNumberFormat="1" applyFont="1" applyFill="1" applyBorder="1" applyAlignment="1">
      <alignment horizontal="left"/>
    </xf>
    <xf numFmtId="0" fontId="9" fillId="34" borderId="20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176" fontId="8" fillId="34" borderId="22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 wrapText="1"/>
    </xf>
    <xf numFmtId="0" fontId="8" fillId="34" borderId="24" xfId="0" applyFont="1" applyFill="1" applyBorder="1" applyAlignment="1">
      <alignment horizontal="left"/>
    </xf>
    <xf numFmtId="0" fontId="8" fillId="34" borderId="25" xfId="0" applyFont="1" applyFill="1" applyBorder="1" applyAlignment="1">
      <alignment/>
    </xf>
    <xf numFmtId="0" fontId="9" fillId="34" borderId="25" xfId="0" applyFont="1" applyFill="1" applyBorder="1" applyAlignment="1">
      <alignment/>
    </xf>
    <xf numFmtId="0" fontId="8" fillId="34" borderId="25" xfId="0" applyFont="1" applyFill="1" applyBorder="1" applyAlignment="1">
      <alignment horizontal="center"/>
    </xf>
    <xf numFmtId="176" fontId="9" fillId="34" borderId="25" xfId="0" applyNumberFormat="1" applyFont="1" applyFill="1" applyBorder="1" applyAlignment="1">
      <alignment horizontal="center"/>
    </xf>
    <xf numFmtId="176" fontId="9" fillId="34" borderId="26" xfId="0" applyNumberFormat="1" applyFont="1" applyFill="1" applyBorder="1" applyAlignment="1">
      <alignment horizontal="center"/>
    </xf>
    <xf numFmtId="0" fontId="14" fillId="34" borderId="27" xfId="0" applyFont="1" applyFill="1" applyBorder="1" applyAlignment="1">
      <alignment horizontal="center"/>
    </xf>
    <xf numFmtId="176" fontId="14" fillId="34" borderId="28" xfId="0" applyNumberFormat="1" applyFont="1" applyFill="1" applyBorder="1" applyAlignment="1">
      <alignment horizontal="center"/>
    </xf>
    <xf numFmtId="0" fontId="14" fillId="34" borderId="29" xfId="0" applyFont="1" applyFill="1" applyBorder="1" applyAlignment="1">
      <alignment horizontal="center"/>
    </xf>
    <xf numFmtId="0" fontId="8" fillId="34" borderId="21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76" fontId="8" fillId="34" borderId="30" xfId="0" applyNumberFormat="1" applyFont="1" applyFill="1" applyBorder="1" applyAlignment="1">
      <alignment horizontal="left"/>
    </xf>
    <xf numFmtId="0" fontId="8" fillId="34" borderId="31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18" fillId="34" borderId="25" xfId="0" applyFont="1" applyFill="1" applyBorder="1" applyAlignment="1">
      <alignment/>
    </xf>
    <xf numFmtId="0" fontId="17" fillId="34" borderId="25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76" fontId="20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176" fontId="20" fillId="0" borderId="0" xfId="0" applyNumberFormat="1" applyFont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3" fillId="34" borderId="17" xfId="0" applyFont="1" applyFill="1" applyBorder="1" applyAlignment="1">
      <alignment horizontal="center"/>
    </xf>
    <xf numFmtId="0" fontId="24" fillId="34" borderId="18" xfId="0" applyFont="1" applyFill="1" applyBorder="1" applyAlignment="1">
      <alignment horizontal="left"/>
    </xf>
    <xf numFmtId="0" fontId="25" fillId="34" borderId="19" xfId="0" applyFont="1" applyFill="1" applyBorder="1" applyAlignment="1">
      <alignment/>
    </xf>
    <xf numFmtId="0" fontId="24" fillId="34" borderId="18" xfId="0" applyFont="1" applyFill="1" applyBorder="1" applyAlignment="1">
      <alignment horizontal="center"/>
    </xf>
    <xf numFmtId="176" fontId="24" fillId="34" borderId="19" xfId="0" applyNumberFormat="1" applyFont="1" applyFill="1" applyBorder="1" applyAlignment="1">
      <alignment horizontal="left"/>
    </xf>
    <xf numFmtId="176" fontId="24" fillId="34" borderId="30" xfId="0" applyNumberFormat="1" applyFont="1" applyFill="1" applyBorder="1" applyAlignment="1">
      <alignment horizontal="left"/>
    </xf>
    <xf numFmtId="0" fontId="24" fillId="34" borderId="31" xfId="0" applyFont="1" applyFill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3" fillId="34" borderId="20" xfId="0" applyFont="1" applyFill="1" applyBorder="1" applyAlignment="1">
      <alignment horizontal="center"/>
    </xf>
    <xf numFmtId="0" fontId="24" fillId="34" borderId="21" xfId="0" applyFont="1" applyFill="1" applyBorder="1" applyAlignment="1">
      <alignment/>
    </xf>
    <xf numFmtId="0" fontId="24" fillId="34" borderId="22" xfId="0" applyFont="1" applyFill="1" applyBorder="1" applyAlignment="1">
      <alignment/>
    </xf>
    <xf numFmtId="0" fontId="24" fillId="34" borderId="21" xfId="0" applyFont="1" applyFill="1" applyBorder="1" applyAlignment="1">
      <alignment horizontal="center"/>
    </xf>
    <xf numFmtId="176" fontId="24" fillId="34" borderId="22" xfId="0" applyNumberFormat="1" applyFont="1" applyFill="1" applyBorder="1" applyAlignment="1">
      <alignment horizontal="center"/>
    </xf>
    <xf numFmtId="0" fontId="21" fillId="34" borderId="21" xfId="0" applyFont="1" applyFill="1" applyBorder="1" applyAlignment="1">
      <alignment horizontal="center" wrapText="1"/>
    </xf>
    <xf numFmtId="0" fontId="21" fillId="34" borderId="23" xfId="0" applyFont="1" applyFill="1" applyBorder="1" applyAlignment="1">
      <alignment horizontal="center" wrapText="1"/>
    </xf>
    <xf numFmtId="0" fontId="26" fillId="0" borderId="0" xfId="0" applyFont="1" applyAlignment="1">
      <alignment horizontal="left"/>
    </xf>
    <xf numFmtId="0" fontId="25" fillId="0" borderId="0" xfId="0" applyFont="1" applyAlignment="1">
      <alignment/>
    </xf>
    <xf numFmtId="0" fontId="27" fillId="33" borderId="11" xfId="0" applyFont="1" applyFill="1" applyBorder="1" applyAlignment="1">
      <alignment horizontal="center"/>
    </xf>
    <xf numFmtId="176" fontId="27" fillId="33" borderId="12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23" fillId="0" borderId="32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/>
    </xf>
    <xf numFmtId="176" fontId="24" fillId="33" borderId="12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24" fillId="34" borderId="17" xfId="0" applyFont="1" applyFill="1" applyBorder="1" applyAlignment="1">
      <alignment horizontal="left"/>
    </xf>
    <xf numFmtId="0" fontId="24" fillId="34" borderId="33" xfId="0" applyFont="1" applyFill="1" applyBorder="1" applyAlignment="1">
      <alignment/>
    </xf>
    <xf numFmtId="0" fontId="23" fillId="34" borderId="33" xfId="0" applyFont="1" applyFill="1" applyBorder="1" applyAlignment="1">
      <alignment/>
    </xf>
    <xf numFmtId="0" fontId="24" fillId="34" borderId="33" xfId="0" applyFont="1" applyFill="1" applyBorder="1" applyAlignment="1">
      <alignment horizontal="center"/>
    </xf>
    <xf numFmtId="176" fontId="23" fillId="34" borderId="33" xfId="0" applyNumberFormat="1" applyFont="1" applyFill="1" applyBorder="1" applyAlignment="1">
      <alignment horizontal="center"/>
    </xf>
    <xf numFmtId="0" fontId="27" fillId="34" borderId="34" xfId="0" applyFont="1" applyFill="1" applyBorder="1" applyAlignment="1">
      <alignment horizontal="center"/>
    </xf>
    <xf numFmtId="176" fontId="27" fillId="34" borderId="35" xfId="0" applyNumberFormat="1" applyFont="1" applyFill="1" applyBorder="1" applyAlignment="1">
      <alignment horizontal="center"/>
    </xf>
    <xf numFmtId="0" fontId="27" fillId="34" borderId="18" xfId="0" applyFont="1" applyFill="1" applyBorder="1" applyAlignment="1">
      <alignment horizontal="center"/>
    </xf>
    <xf numFmtId="0" fontId="24" fillId="33" borderId="30" xfId="0" applyFont="1" applyFill="1" applyBorder="1" applyAlignment="1">
      <alignment horizontal="center"/>
    </xf>
    <xf numFmtId="176" fontId="24" fillId="33" borderId="31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24" fillId="0" borderId="0" xfId="0" applyFont="1" applyAlignment="1">
      <alignment/>
    </xf>
    <xf numFmtId="176" fontId="23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176" fontId="20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8" fillId="35" borderId="14" xfId="0" applyFont="1" applyFill="1" applyBorder="1" applyAlignment="1">
      <alignment horizontal="center"/>
    </xf>
    <xf numFmtId="176" fontId="8" fillId="35" borderId="15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176" fontId="8" fillId="35" borderId="12" xfId="0" applyNumberFormat="1" applyFont="1" applyFill="1" applyBorder="1" applyAlignment="1">
      <alignment horizontal="center"/>
    </xf>
    <xf numFmtId="0" fontId="24" fillId="35" borderId="14" xfId="0" applyFont="1" applyFill="1" applyBorder="1" applyAlignment="1">
      <alignment horizontal="center"/>
    </xf>
    <xf numFmtId="176" fontId="24" fillId="35" borderId="15" xfId="0" applyNumberFormat="1" applyFont="1" applyFill="1" applyBorder="1" applyAlignment="1">
      <alignment horizontal="center"/>
    </xf>
    <xf numFmtId="0" fontId="24" fillId="35" borderId="11" xfId="0" applyFont="1" applyFill="1" applyBorder="1" applyAlignment="1">
      <alignment horizontal="center"/>
    </xf>
    <xf numFmtId="176" fontId="24" fillId="35" borderId="12" xfId="0" applyNumberFormat="1" applyFont="1" applyFill="1" applyBorder="1" applyAlignment="1">
      <alignment horizontal="center"/>
    </xf>
    <xf numFmtId="0" fontId="24" fillId="35" borderId="30" xfId="0" applyFont="1" applyFill="1" applyBorder="1" applyAlignment="1">
      <alignment horizontal="center"/>
    </xf>
    <xf numFmtId="176" fontId="24" fillId="35" borderId="31" xfId="0" applyNumberFormat="1" applyFont="1" applyFill="1" applyBorder="1" applyAlignment="1">
      <alignment horizontal="center"/>
    </xf>
    <xf numFmtId="0" fontId="23" fillId="0" borderId="36" xfId="0" applyFont="1" applyBorder="1" applyAlignment="1">
      <alignment horizontal="left" vertical="center"/>
    </xf>
    <xf numFmtId="0" fontId="27" fillId="33" borderId="14" xfId="0" applyFont="1" applyFill="1" applyBorder="1" applyAlignment="1">
      <alignment horizontal="center"/>
    </xf>
    <xf numFmtId="176" fontId="27" fillId="33" borderId="15" xfId="0" applyNumberFormat="1" applyFont="1" applyFill="1" applyBorder="1" applyAlignment="1">
      <alignment horizontal="center"/>
    </xf>
    <xf numFmtId="0" fontId="23" fillId="0" borderId="36" xfId="0" applyFont="1" applyBorder="1" applyAlignment="1">
      <alignment/>
    </xf>
    <xf numFmtId="0" fontId="23" fillId="0" borderId="16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176" fontId="14" fillId="33" borderId="35" xfId="0" applyNumberFormat="1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176" fontId="8" fillId="35" borderId="35" xfId="0" applyNumberFormat="1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0" fontId="8" fillId="34" borderId="33" xfId="0" applyFont="1" applyFill="1" applyBorder="1" applyAlignment="1">
      <alignment horizontal="center"/>
    </xf>
    <xf numFmtId="176" fontId="9" fillId="34" borderId="33" xfId="0" applyNumberFormat="1" applyFont="1" applyFill="1" applyBorder="1" applyAlignment="1">
      <alignment horizontal="center"/>
    </xf>
    <xf numFmtId="176" fontId="9" fillId="34" borderId="19" xfId="0" applyNumberFormat="1" applyFont="1" applyFill="1" applyBorder="1" applyAlignment="1">
      <alignment horizontal="center"/>
    </xf>
    <xf numFmtId="0" fontId="8" fillId="36" borderId="14" xfId="0" applyFont="1" applyFill="1" applyBorder="1" applyAlignment="1">
      <alignment horizontal="center"/>
    </xf>
    <xf numFmtId="0" fontId="27" fillId="36" borderId="14" xfId="0" applyFont="1" applyFill="1" applyBorder="1" applyAlignment="1">
      <alignment horizontal="center"/>
    </xf>
    <xf numFmtId="176" fontId="23" fillId="36" borderId="39" xfId="0" applyNumberFormat="1" applyFont="1" applyFill="1" applyBorder="1" applyAlignment="1">
      <alignment horizontal="center" vertical="center"/>
    </xf>
    <xf numFmtId="176" fontId="23" fillId="36" borderId="15" xfId="0" applyNumberFormat="1" applyFont="1" applyFill="1" applyBorder="1" applyAlignment="1">
      <alignment horizontal="center" vertical="center"/>
    </xf>
    <xf numFmtId="176" fontId="23" fillId="36" borderId="40" xfId="0" applyNumberFormat="1" applyFont="1" applyFill="1" applyBorder="1" applyAlignment="1">
      <alignment horizontal="center" vertical="center"/>
    </xf>
    <xf numFmtId="0" fontId="8" fillId="36" borderId="41" xfId="0" applyFont="1" applyFill="1" applyBorder="1" applyAlignment="1">
      <alignment horizontal="center"/>
    </xf>
    <xf numFmtId="176" fontId="9" fillId="36" borderId="42" xfId="0" applyNumberFormat="1" applyFont="1" applyFill="1" applyBorder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14" fillId="36" borderId="14" xfId="0" applyFont="1" applyFill="1" applyBorder="1" applyAlignment="1">
      <alignment horizontal="center"/>
    </xf>
    <xf numFmtId="176" fontId="13" fillId="36" borderId="15" xfId="48" applyNumberFormat="1" applyFont="1" applyFill="1" applyBorder="1" applyAlignment="1">
      <alignment horizontal="center" vertical="center"/>
      <protection/>
    </xf>
    <xf numFmtId="0" fontId="14" fillId="36" borderId="41" xfId="0" applyFont="1" applyFill="1" applyBorder="1" applyAlignment="1">
      <alignment horizontal="center"/>
    </xf>
    <xf numFmtId="176" fontId="13" fillId="36" borderId="42" xfId="48" applyNumberFormat="1" applyFont="1" applyFill="1" applyBorder="1" applyAlignment="1">
      <alignment horizontal="center" vertical="center"/>
      <protection/>
    </xf>
    <xf numFmtId="176" fontId="13" fillId="36" borderId="43" xfId="48" applyNumberFormat="1" applyFont="1" applyFill="1" applyBorder="1" applyAlignment="1">
      <alignment horizontal="center" vertical="center"/>
      <protection/>
    </xf>
    <xf numFmtId="0" fontId="24" fillId="36" borderId="11" xfId="0" applyFont="1" applyFill="1" applyBorder="1" applyAlignment="1">
      <alignment horizontal="center"/>
    </xf>
    <xf numFmtId="176" fontId="23" fillId="36" borderId="12" xfId="48" applyNumberFormat="1" applyFont="1" applyFill="1" applyBorder="1" applyAlignment="1">
      <alignment horizontal="center" vertical="center"/>
      <protection/>
    </xf>
    <xf numFmtId="176" fontId="9" fillId="36" borderId="43" xfId="0" applyNumberFormat="1" applyFont="1" applyFill="1" applyBorder="1" applyAlignment="1">
      <alignment horizontal="center"/>
    </xf>
    <xf numFmtId="176" fontId="13" fillId="36" borderId="40" xfId="48" applyNumberFormat="1" applyFont="1" applyFill="1" applyBorder="1" applyAlignment="1">
      <alignment horizontal="center" vertical="center"/>
      <protection/>
    </xf>
    <xf numFmtId="0" fontId="24" fillId="36" borderId="44" xfId="0" applyFont="1" applyFill="1" applyBorder="1" applyAlignment="1">
      <alignment horizontal="center"/>
    </xf>
    <xf numFmtId="176" fontId="23" fillId="36" borderId="45" xfId="48" applyNumberFormat="1" applyFont="1" applyFill="1" applyBorder="1" applyAlignment="1">
      <alignment horizontal="center" vertical="center"/>
      <protection/>
    </xf>
    <xf numFmtId="0" fontId="8" fillId="36" borderId="11" xfId="0" applyFont="1" applyFill="1" applyBorder="1" applyAlignment="1">
      <alignment horizontal="center"/>
    </xf>
    <xf numFmtId="176" fontId="13" fillId="36" borderId="12" xfId="48" applyNumberFormat="1" applyFont="1" applyFill="1" applyBorder="1" applyAlignment="1">
      <alignment horizontal="center" vertical="center"/>
      <protection/>
    </xf>
    <xf numFmtId="0" fontId="8" fillId="36" borderId="44" xfId="0" applyFont="1" applyFill="1" applyBorder="1" applyAlignment="1">
      <alignment horizontal="center"/>
    </xf>
    <xf numFmtId="176" fontId="9" fillId="36" borderId="45" xfId="0" applyNumberFormat="1" applyFont="1" applyFill="1" applyBorder="1" applyAlignment="1">
      <alignment horizontal="center"/>
    </xf>
    <xf numFmtId="176" fontId="13" fillId="36" borderId="39" xfId="48" applyNumberFormat="1" applyFont="1" applyFill="1" applyBorder="1" applyAlignment="1">
      <alignment horizontal="center" vertical="center"/>
      <protection/>
    </xf>
    <xf numFmtId="0" fontId="8" fillId="36" borderId="46" xfId="0" applyFont="1" applyFill="1" applyBorder="1" applyAlignment="1">
      <alignment horizontal="center"/>
    </xf>
    <xf numFmtId="0" fontId="24" fillId="36" borderId="46" xfId="0" applyFont="1" applyFill="1" applyBorder="1" applyAlignment="1">
      <alignment horizontal="center"/>
    </xf>
    <xf numFmtId="176" fontId="9" fillId="36" borderId="12" xfId="0" applyNumberFormat="1" applyFont="1" applyFill="1" applyBorder="1" applyAlignment="1">
      <alignment horizontal="center"/>
    </xf>
    <xf numFmtId="176" fontId="13" fillId="36" borderId="45" xfId="48" applyNumberFormat="1" applyFont="1" applyFill="1" applyBorder="1" applyAlignment="1">
      <alignment horizontal="center" vertical="center"/>
      <protection/>
    </xf>
    <xf numFmtId="176" fontId="23" fillId="36" borderId="12" xfId="0" applyNumberFormat="1" applyFont="1" applyFill="1" applyBorder="1" applyAlignment="1">
      <alignment horizontal="center" vertical="center"/>
    </xf>
    <xf numFmtId="176" fontId="13" fillId="36" borderId="47" xfId="48" applyNumberFormat="1" applyFont="1" applyFill="1" applyBorder="1" applyAlignment="1">
      <alignment horizontal="center" vertical="center"/>
      <protection/>
    </xf>
    <xf numFmtId="176" fontId="13" fillId="36" borderId="48" xfId="48" applyNumberFormat="1" applyFont="1" applyFill="1" applyBorder="1" applyAlignment="1">
      <alignment horizontal="center" vertical="center"/>
      <protection/>
    </xf>
    <xf numFmtId="0" fontId="23" fillId="36" borderId="36" xfId="0" applyFont="1" applyFill="1" applyBorder="1" applyAlignment="1">
      <alignment/>
    </xf>
    <xf numFmtId="0" fontId="24" fillId="36" borderId="14" xfId="0" applyFont="1" applyFill="1" applyBorder="1" applyAlignment="1">
      <alignment horizontal="center"/>
    </xf>
    <xf numFmtId="176" fontId="23" fillId="36" borderId="39" xfId="48" applyNumberFormat="1" applyFont="1" applyFill="1" applyBorder="1" applyAlignment="1">
      <alignment horizontal="center" vertical="center"/>
      <protection/>
    </xf>
    <xf numFmtId="0" fontId="27" fillId="36" borderId="46" xfId="0" applyFont="1" applyFill="1" applyBorder="1" applyAlignment="1">
      <alignment horizontal="center"/>
    </xf>
    <xf numFmtId="176" fontId="23" fillId="36" borderId="49" xfId="0" applyNumberFormat="1" applyFont="1" applyFill="1" applyBorder="1" applyAlignment="1">
      <alignment horizontal="center" vertical="center"/>
    </xf>
    <xf numFmtId="176" fontId="23" fillId="36" borderId="49" xfId="48" applyNumberFormat="1" applyFont="1" applyFill="1" applyBorder="1" applyAlignment="1">
      <alignment horizontal="center" vertical="center"/>
      <protection/>
    </xf>
    <xf numFmtId="176" fontId="13" fillId="36" borderId="39" xfId="0" applyNumberFormat="1" applyFont="1" applyFill="1" applyBorder="1" applyAlignment="1">
      <alignment horizontal="center" vertical="center"/>
    </xf>
    <xf numFmtId="176" fontId="23" fillId="36" borderId="12" xfId="0" applyNumberFormat="1" applyFont="1" applyFill="1" applyBorder="1" applyAlignment="1">
      <alignment horizontal="center"/>
    </xf>
    <xf numFmtId="176" fontId="23" fillId="36" borderId="39" xfId="0" applyNumberFormat="1" applyFont="1" applyFill="1" applyBorder="1" applyAlignment="1">
      <alignment horizontal="center"/>
    </xf>
    <xf numFmtId="0" fontId="23" fillId="36" borderId="39" xfId="0" applyFont="1" applyFill="1" applyBorder="1" applyAlignment="1">
      <alignment horizontal="center" vertical="center"/>
    </xf>
    <xf numFmtId="176" fontId="13" fillId="36" borderId="39" xfId="48" applyNumberFormat="1" applyFont="1" applyFill="1" applyBorder="1" applyAlignment="1">
      <alignment horizontal="center" vertical="center"/>
      <protection/>
    </xf>
    <xf numFmtId="0" fontId="23" fillId="36" borderId="12" xfId="0" applyFont="1" applyFill="1" applyBorder="1" applyAlignment="1">
      <alignment horizontal="center" vertical="center"/>
    </xf>
    <xf numFmtId="178" fontId="23" fillId="36" borderId="39" xfId="0" applyNumberFormat="1" applyFont="1" applyFill="1" applyBorder="1" applyAlignment="1">
      <alignment horizontal="center"/>
    </xf>
    <xf numFmtId="178" fontId="23" fillId="36" borderId="12" xfId="0" applyNumberFormat="1" applyFont="1" applyFill="1" applyBorder="1" applyAlignment="1">
      <alignment horizontal="center"/>
    </xf>
    <xf numFmtId="0" fontId="27" fillId="36" borderId="44" xfId="0" applyFont="1" applyFill="1" applyBorder="1" applyAlignment="1">
      <alignment horizontal="center"/>
    </xf>
    <xf numFmtId="176" fontId="13" fillId="36" borderId="12" xfId="48" applyNumberFormat="1" applyFont="1" applyFill="1" applyBorder="1" applyAlignment="1">
      <alignment horizontal="center" vertical="center"/>
      <protection/>
    </xf>
    <xf numFmtId="176" fontId="23" fillId="36" borderId="15" xfId="0" applyNumberFormat="1" applyFont="1" applyFill="1" applyBorder="1" applyAlignment="1">
      <alignment horizontal="center"/>
    </xf>
    <xf numFmtId="0" fontId="23" fillId="36" borderId="50" xfId="0" applyFont="1" applyFill="1" applyBorder="1" applyAlignment="1">
      <alignment/>
    </xf>
    <xf numFmtId="176" fontId="23" fillId="36" borderId="40" xfId="48" applyNumberFormat="1" applyFont="1" applyFill="1" applyBorder="1" applyAlignment="1">
      <alignment horizontal="center" vertical="center"/>
      <protection/>
    </xf>
    <xf numFmtId="0" fontId="23" fillId="36" borderId="36" xfId="0" applyFont="1" applyFill="1" applyBorder="1" applyAlignment="1">
      <alignment horizontal="left" vertical="center"/>
    </xf>
    <xf numFmtId="0" fontId="24" fillId="36" borderId="30" xfId="0" applyFont="1" applyFill="1" applyBorder="1" applyAlignment="1">
      <alignment horizontal="center"/>
    </xf>
    <xf numFmtId="176" fontId="23" fillId="36" borderId="51" xfId="48" applyNumberFormat="1" applyFont="1" applyFill="1" applyBorder="1" applyAlignment="1">
      <alignment horizontal="center" vertical="center"/>
      <protection/>
    </xf>
    <xf numFmtId="176" fontId="13" fillId="36" borderId="45" xfId="0" applyNumberFormat="1" applyFont="1" applyFill="1" applyBorder="1" applyAlignment="1">
      <alignment horizontal="center" vertical="center"/>
    </xf>
    <xf numFmtId="176" fontId="23" fillId="36" borderId="52" xfId="48" applyNumberFormat="1" applyFont="1" applyFill="1" applyBorder="1" applyAlignment="1">
      <alignment horizontal="center" vertical="center"/>
      <protection/>
    </xf>
    <xf numFmtId="176" fontId="13" fillId="36" borderId="52" xfId="48" applyNumberFormat="1" applyFont="1" applyFill="1" applyBorder="1" applyAlignment="1">
      <alignment horizontal="center" vertical="center"/>
      <protection/>
    </xf>
    <xf numFmtId="176" fontId="13" fillId="36" borderId="53" xfId="0" applyNumberFormat="1" applyFont="1" applyFill="1" applyBorder="1" applyAlignment="1">
      <alignment horizontal="center" vertical="center"/>
    </xf>
    <xf numFmtId="0" fontId="23" fillId="36" borderId="52" xfId="0" applyFont="1" applyFill="1" applyBorder="1" applyAlignment="1">
      <alignment horizontal="center" vertical="center"/>
    </xf>
    <xf numFmtId="176" fontId="13" fillId="36" borderId="53" xfId="48" applyNumberFormat="1" applyFont="1" applyFill="1" applyBorder="1" applyAlignment="1">
      <alignment horizontal="center" vertical="center"/>
      <protection/>
    </xf>
    <xf numFmtId="176" fontId="13" fillId="36" borderId="52" xfId="0" applyNumberFormat="1" applyFont="1" applyFill="1" applyBorder="1" applyAlignment="1">
      <alignment horizontal="center" vertical="center"/>
    </xf>
    <xf numFmtId="176" fontId="13" fillId="36" borderId="12" xfId="0" applyNumberFormat="1" applyFont="1" applyFill="1" applyBorder="1" applyAlignment="1">
      <alignment horizontal="center" vertical="center"/>
    </xf>
    <xf numFmtId="176" fontId="13" fillId="36" borderId="45" xfId="48" applyNumberFormat="1" applyFont="1" applyFill="1" applyBorder="1" applyAlignment="1">
      <alignment horizontal="center" vertical="center"/>
      <protection/>
    </xf>
    <xf numFmtId="176" fontId="27" fillId="36" borderId="12" xfId="0" applyNumberFormat="1" applyFont="1" applyFill="1" applyBorder="1" applyAlignment="1">
      <alignment horizontal="center" vertical="center"/>
    </xf>
    <xf numFmtId="176" fontId="23" fillId="36" borderId="31" xfId="48" applyNumberFormat="1" applyFont="1" applyFill="1" applyBorder="1" applyAlignment="1">
      <alignment horizontal="center" vertical="center"/>
      <protection/>
    </xf>
    <xf numFmtId="176" fontId="23" fillId="36" borderId="15" xfId="48" applyNumberFormat="1" applyFont="1" applyFill="1" applyBorder="1" applyAlignment="1">
      <alignment horizontal="center" vertical="center"/>
      <protection/>
    </xf>
    <xf numFmtId="0" fontId="23" fillId="36" borderId="54" xfId="0" applyFont="1" applyFill="1" applyBorder="1" applyAlignment="1">
      <alignment horizontal="center"/>
    </xf>
    <xf numFmtId="0" fontId="23" fillId="36" borderId="39" xfId="0" applyFont="1" applyFill="1" applyBorder="1" applyAlignment="1">
      <alignment horizontal="center"/>
    </xf>
    <xf numFmtId="0" fontId="23" fillId="36" borderId="55" xfId="0" applyFont="1" applyFill="1" applyBorder="1" applyAlignment="1">
      <alignment horizontal="left" vertical="center"/>
    </xf>
    <xf numFmtId="176" fontId="13" fillId="36" borderId="56" xfId="48" applyNumberFormat="1" applyFont="1" applyFill="1" applyBorder="1" applyAlignment="1">
      <alignment horizontal="center" vertical="center"/>
      <protection/>
    </xf>
    <xf numFmtId="0" fontId="27" fillId="33" borderId="30" xfId="0" applyFont="1" applyFill="1" applyBorder="1" applyAlignment="1">
      <alignment horizontal="center"/>
    </xf>
    <xf numFmtId="176" fontId="27" fillId="33" borderId="31" xfId="0" applyNumberFormat="1" applyFont="1" applyFill="1" applyBorder="1" applyAlignment="1">
      <alignment horizontal="center"/>
    </xf>
    <xf numFmtId="0" fontId="23" fillId="36" borderId="57" xfId="0" applyFont="1" applyFill="1" applyBorder="1" applyAlignment="1">
      <alignment horizontal="left" vertical="center"/>
    </xf>
    <xf numFmtId="0" fontId="24" fillId="37" borderId="11" xfId="0" applyFont="1" applyFill="1" applyBorder="1" applyAlignment="1">
      <alignment horizontal="center"/>
    </xf>
    <xf numFmtId="176" fontId="23" fillId="37" borderId="39" xfId="0" applyNumberFormat="1" applyFont="1" applyFill="1" applyBorder="1" applyAlignment="1">
      <alignment horizontal="center" vertical="center"/>
    </xf>
    <xf numFmtId="0" fontId="27" fillId="37" borderId="11" xfId="0" applyFont="1" applyFill="1" applyBorder="1" applyAlignment="1">
      <alignment horizontal="center"/>
    </xf>
    <xf numFmtId="176" fontId="13" fillId="37" borderId="39" xfId="0" applyNumberFormat="1" applyFont="1" applyFill="1" applyBorder="1" applyAlignment="1">
      <alignment horizontal="center" vertical="center"/>
    </xf>
    <xf numFmtId="176" fontId="23" fillId="37" borderId="39" xfId="0" applyNumberFormat="1" applyFont="1" applyFill="1" applyBorder="1" applyAlignment="1">
      <alignment horizontal="center"/>
    </xf>
    <xf numFmtId="176" fontId="23" fillId="37" borderId="39" xfId="48" applyNumberFormat="1" applyFont="1" applyFill="1" applyBorder="1" applyAlignment="1">
      <alignment horizontal="center" vertical="center"/>
      <protection/>
    </xf>
    <xf numFmtId="176" fontId="23" fillId="37" borderId="12" xfId="0" applyNumberFormat="1" applyFont="1" applyFill="1" applyBorder="1" applyAlignment="1">
      <alignment horizontal="center" vertical="center"/>
    </xf>
    <xf numFmtId="176" fontId="23" fillId="37" borderId="12" xfId="0" applyNumberFormat="1" applyFont="1" applyFill="1" applyBorder="1" applyAlignment="1">
      <alignment horizontal="center"/>
    </xf>
    <xf numFmtId="176" fontId="23" fillId="37" borderId="12" xfId="48" applyNumberFormat="1" applyFont="1" applyFill="1" applyBorder="1" applyAlignment="1">
      <alignment horizontal="center" vertical="center"/>
      <protection/>
    </xf>
    <xf numFmtId="176" fontId="23" fillId="36" borderId="31" xfId="0" applyNumberFormat="1" applyFont="1" applyFill="1" applyBorder="1" applyAlignment="1">
      <alignment horizontal="center" vertical="center"/>
    </xf>
    <xf numFmtId="0" fontId="24" fillId="36" borderId="58" xfId="0" applyFont="1" applyFill="1" applyBorder="1" applyAlignment="1">
      <alignment horizontal="center"/>
    </xf>
    <xf numFmtId="0" fontId="24" fillId="36" borderId="41" xfId="0" applyFont="1" applyFill="1" applyBorder="1" applyAlignment="1">
      <alignment horizontal="center"/>
    </xf>
    <xf numFmtId="0" fontId="23" fillId="36" borderId="50" xfId="0" applyFont="1" applyFill="1" applyBorder="1" applyAlignment="1">
      <alignment horizontal="left" vertical="center"/>
    </xf>
    <xf numFmtId="0" fontId="27" fillId="36" borderId="30" xfId="0" applyFont="1" applyFill="1" applyBorder="1" applyAlignment="1">
      <alignment horizontal="center"/>
    </xf>
    <xf numFmtId="0" fontId="24" fillId="37" borderId="44" xfId="0" applyFont="1" applyFill="1" applyBorder="1" applyAlignment="1">
      <alignment horizontal="center"/>
    </xf>
    <xf numFmtId="176" fontId="13" fillId="37" borderId="12" xfId="48" applyNumberFormat="1" applyFont="1" applyFill="1" applyBorder="1" applyAlignment="1">
      <alignment horizontal="center" vertical="center"/>
      <protection/>
    </xf>
    <xf numFmtId="0" fontId="27" fillId="37" borderId="44" xfId="0" applyFont="1" applyFill="1" applyBorder="1" applyAlignment="1">
      <alignment horizontal="center"/>
    </xf>
    <xf numFmtId="176" fontId="13" fillId="37" borderId="12" xfId="0" applyNumberFormat="1" applyFont="1" applyFill="1" applyBorder="1" applyAlignment="1">
      <alignment horizontal="center" vertical="center"/>
    </xf>
    <xf numFmtId="0" fontId="23" fillId="36" borderId="32" xfId="0" applyFont="1" applyFill="1" applyBorder="1" applyAlignment="1">
      <alignment horizontal="center"/>
    </xf>
    <xf numFmtId="176" fontId="23" fillId="36" borderId="42" xfId="48" applyNumberFormat="1" applyFont="1" applyFill="1" applyBorder="1" applyAlignment="1">
      <alignment horizontal="center" vertical="center"/>
      <protection/>
    </xf>
    <xf numFmtId="176" fontId="13" fillId="36" borderId="31" xfId="0" applyNumberFormat="1" applyFont="1" applyFill="1" applyBorder="1" applyAlignment="1">
      <alignment horizontal="center" vertical="center"/>
    </xf>
    <xf numFmtId="176" fontId="27" fillId="37" borderId="12" xfId="0" applyNumberFormat="1" applyFont="1" applyFill="1" applyBorder="1" applyAlignment="1">
      <alignment horizontal="center" vertical="center"/>
    </xf>
    <xf numFmtId="0" fontId="23" fillId="36" borderId="55" xfId="0" applyFont="1" applyFill="1" applyBorder="1" applyAlignment="1">
      <alignment/>
    </xf>
    <xf numFmtId="0" fontId="23" fillId="36" borderId="57" xfId="0" applyFont="1" applyFill="1" applyBorder="1" applyAlignment="1">
      <alignment/>
    </xf>
    <xf numFmtId="176" fontId="23" fillId="36" borderId="31" xfId="0" applyNumberFormat="1" applyFont="1" applyFill="1" applyBorder="1" applyAlignment="1">
      <alignment horizontal="center"/>
    </xf>
    <xf numFmtId="0" fontId="24" fillId="37" borderId="14" xfId="0" applyFont="1" applyFill="1" applyBorder="1" applyAlignment="1">
      <alignment horizontal="center"/>
    </xf>
    <xf numFmtId="176" fontId="23" fillId="37" borderId="15" xfId="0" applyNumberFormat="1" applyFont="1" applyFill="1" applyBorder="1" applyAlignment="1">
      <alignment horizontal="center"/>
    </xf>
    <xf numFmtId="0" fontId="14" fillId="37" borderId="14" xfId="0" applyFont="1" applyFill="1" applyBorder="1" applyAlignment="1">
      <alignment horizontal="center"/>
    </xf>
    <xf numFmtId="176" fontId="13" fillId="37" borderId="15" xfId="48" applyNumberFormat="1" applyFont="1" applyFill="1" applyBorder="1" applyAlignment="1">
      <alignment horizontal="center" vertical="center"/>
      <protection/>
    </xf>
    <xf numFmtId="0" fontId="8" fillId="37" borderId="11" xfId="0" applyFont="1" applyFill="1" applyBorder="1" applyAlignment="1">
      <alignment horizontal="center"/>
    </xf>
    <xf numFmtId="0" fontId="8" fillId="37" borderId="14" xfId="0" applyFont="1" applyFill="1" applyBorder="1" applyAlignment="1">
      <alignment horizontal="center"/>
    </xf>
    <xf numFmtId="176" fontId="13" fillId="37" borderId="40" xfId="48" applyNumberFormat="1" applyFont="1" applyFill="1" applyBorder="1" applyAlignment="1">
      <alignment horizontal="center" vertical="center"/>
      <protection/>
    </xf>
    <xf numFmtId="0" fontId="27" fillId="37" borderId="14" xfId="0" applyFont="1" applyFill="1" applyBorder="1" applyAlignment="1">
      <alignment horizontal="center"/>
    </xf>
    <xf numFmtId="176" fontId="23" fillId="37" borderId="15" xfId="0" applyNumberFormat="1" applyFont="1" applyFill="1" applyBorder="1" applyAlignment="1">
      <alignment horizontal="center" vertical="center"/>
    </xf>
    <xf numFmtId="0" fontId="8" fillId="36" borderId="59" xfId="0" applyFont="1" applyFill="1" applyBorder="1" applyAlignment="1">
      <alignment horizontal="center"/>
    </xf>
    <xf numFmtId="0" fontId="8" fillId="36" borderId="60" xfId="0" applyFont="1" applyFill="1" applyBorder="1" applyAlignment="1">
      <alignment horizontal="center"/>
    </xf>
    <xf numFmtId="176" fontId="9" fillId="36" borderId="61" xfId="0" applyNumberFormat="1" applyFont="1" applyFill="1" applyBorder="1" applyAlignment="1">
      <alignment horizontal="center"/>
    </xf>
    <xf numFmtId="176" fontId="9" fillId="36" borderId="49" xfId="0" applyNumberFormat="1" applyFont="1" applyFill="1" applyBorder="1" applyAlignment="1">
      <alignment horizontal="center"/>
    </xf>
    <xf numFmtId="176" fontId="13" fillId="37" borderId="12" xfId="48" applyNumberFormat="1" applyFont="1" applyFill="1" applyBorder="1" applyAlignment="1">
      <alignment horizontal="center" vertical="center"/>
      <protection/>
    </xf>
    <xf numFmtId="0" fontId="23" fillId="36" borderId="49" xfId="0" applyFont="1" applyFill="1" applyBorder="1" applyAlignment="1">
      <alignment horizontal="center" vertical="center"/>
    </xf>
    <xf numFmtId="176" fontId="23" fillId="37" borderId="31" xfId="0" applyNumberFormat="1" applyFont="1" applyFill="1" applyBorder="1" applyAlignment="1">
      <alignment horizontal="center" vertical="center"/>
    </xf>
    <xf numFmtId="176" fontId="13" fillId="36" borderId="62" xfId="48" applyNumberFormat="1" applyFont="1" applyFill="1" applyBorder="1" applyAlignment="1">
      <alignment horizontal="center" vertical="center"/>
      <protection/>
    </xf>
    <xf numFmtId="0" fontId="24" fillId="0" borderId="11" xfId="0" applyFont="1" applyFill="1" applyBorder="1" applyAlignment="1">
      <alignment horizontal="center"/>
    </xf>
    <xf numFmtId="176" fontId="23" fillId="0" borderId="39" xfId="48" applyNumberFormat="1" applyFont="1" applyFill="1" applyBorder="1" applyAlignment="1">
      <alignment horizontal="center" vertical="center"/>
      <protection/>
    </xf>
    <xf numFmtId="176" fontId="23" fillId="0" borderId="39" xfId="0" applyNumberFormat="1" applyFont="1" applyFill="1" applyBorder="1" applyAlignment="1">
      <alignment horizontal="center" vertical="center"/>
    </xf>
    <xf numFmtId="0" fontId="23" fillId="36" borderId="63" xfId="0" applyFont="1" applyFill="1" applyBorder="1" applyAlignment="1">
      <alignment/>
    </xf>
    <xf numFmtId="0" fontId="23" fillId="0" borderId="64" xfId="0" applyFont="1" applyFill="1" applyBorder="1" applyAlignment="1">
      <alignment horizontal="center"/>
    </xf>
    <xf numFmtId="178" fontId="23" fillId="36" borderId="39" xfId="48" applyNumberFormat="1" applyFont="1" applyFill="1" applyBorder="1" applyAlignment="1">
      <alignment horizontal="center" vertical="center"/>
      <protection/>
    </xf>
    <xf numFmtId="0" fontId="27" fillId="37" borderId="30" xfId="0" applyFont="1" applyFill="1" applyBorder="1" applyAlignment="1">
      <alignment horizontal="center"/>
    </xf>
    <xf numFmtId="176" fontId="23" fillId="36" borderId="65" xfId="0" applyNumberFormat="1" applyFont="1" applyFill="1" applyBorder="1" applyAlignment="1">
      <alignment horizontal="center" vertical="center"/>
    </xf>
    <xf numFmtId="178" fontId="23" fillId="36" borderId="49" xfId="0" applyNumberFormat="1" applyFont="1" applyFill="1" applyBorder="1" applyAlignment="1">
      <alignment horizontal="center"/>
    </xf>
    <xf numFmtId="176" fontId="13" fillId="37" borderId="45" xfId="0" applyNumberFormat="1" applyFont="1" applyFill="1" applyBorder="1" applyAlignment="1">
      <alignment horizontal="center" vertical="center"/>
    </xf>
    <xf numFmtId="176" fontId="13" fillId="37" borderId="52" xfId="48" applyNumberFormat="1" applyFont="1" applyFill="1" applyBorder="1" applyAlignment="1">
      <alignment horizontal="center" vertical="center"/>
      <protection/>
    </xf>
    <xf numFmtId="176" fontId="13" fillId="37" borderId="39" xfId="48" applyNumberFormat="1" applyFont="1" applyFill="1" applyBorder="1" applyAlignment="1">
      <alignment horizontal="center" vertical="center"/>
      <protection/>
    </xf>
    <xf numFmtId="176" fontId="13" fillId="37" borderId="52" xfId="0" applyNumberFormat="1" applyFont="1" applyFill="1" applyBorder="1" applyAlignment="1">
      <alignment horizontal="center" vertical="center"/>
    </xf>
    <xf numFmtId="176" fontId="23" fillId="37" borderId="52" xfId="0" applyNumberFormat="1" applyFont="1" applyFill="1" applyBorder="1" applyAlignment="1">
      <alignment horizontal="center"/>
    </xf>
    <xf numFmtId="176" fontId="13" fillId="36" borderId="42" xfId="48" applyNumberFormat="1" applyFont="1" applyFill="1" applyBorder="1" applyAlignment="1">
      <alignment horizontal="center" vertical="center"/>
      <protection/>
    </xf>
    <xf numFmtId="176" fontId="13" fillId="0" borderId="39" xfId="48" applyNumberFormat="1" applyFont="1" applyFill="1" applyBorder="1" applyAlignment="1">
      <alignment horizontal="center" vertical="center"/>
      <protection/>
    </xf>
    <xf numFmtId="176" fontId="23" fillId="36" borderId="66" xfId="48" applyNumberFormat="1" applyFont="1" applyFill="1" applyBorder="1" applyAlignment="1">
      <alignment horizontal="center" vertical="center"/>
      <protection/>
    </xf>
    <xf numFmtId="176" fontId="23" fillId="0" borderId="39" xfId="0" applyNumberFormat="1" applyFont="1" applyFill="1" applyBorder="1" applyAlignment="1">
      <alignment horizontal="center"/>
    </xf>
    <xf numFmtId="176" fontId="23" fillId="37" borderId="15" xfId="48" applyNumberFormat="1" applyFont="1" applyFill="1" applyBorder="1" applyAlignment="1">
      <alignment horizontal="center" vertical="center"/>
      <protection/>
    </xf>
    <xf numFmtId="176" fontId="23" fillId="0" borderId="12" xfId="0" applyNumberFormat="1" applyFont="1" applyFill="1" applyBorder="1" applyAlignment="1">
      <alignment horizontal="center"/>
    </xf>
    <xf numFmtId="176" fontId="9" fillId="37" borderId="15" xfId="0" applyNumberFormat="1" applyFont="1" applyFill="1" applyBorder="1" applyAlignment="1">
      <alignment horizontal="center"/>
    </xf>
    <xf numFmtId="0" fontId="8" fillId="37" borderId="41" xfId="0" applyFont="1" applyFill="1" applyBorder="1" applyAlignment="1">
      <alignment horizontal="center"/>
    </xf>
    <xf numFmtId="176" fontId="13" fillId="37" borderId="42" xfId="48" applyNumberFormat="1" applyFont="1" applyFill="1" applyBorder="1" applyAlignment="1">
      <alignment horizontal="center" vertical="center"/>
      <protection/>
    </xf>
    <xf numFmtId="0" fontId="9" fillId="0" borderId="12" xfId="0" applyFont="1" applyFill="1" applyBorder="1" applyAlignment="1">
      <alignment horizontal="center"/>
    </xf>
    <xf numFmtId="176" fontId="13" fillId="36" borderId="51" xfId="48" applyNumberFormat="1" applyFont="1" applyFill="1" applyBorder="1" applyAlignment="1">
      <alignment horizontal="center" vertical="center"/>
      <protection/>
    </xf>
    <xf numFmtId="176" fontId="13" fillId="36" borderId="15" xfId="48" applyNumberFormat="1" applyFont="1" applyFill="1" applyBorder="1" applyAlignment="1">
      <alignment horizontal="center" vertical="center"/>
      <protection/>
    </xf>
    <xf numFmtId="0" fontId="23" fillId="36" borderId="38" xfId="0" applyFont="1" applyFill="1" applyBorder="1" applyAlignment="1">
      <alignment horizontal="center"/>
    </xf>
    <xf numFmtId="0" fontId="23" fillId="36" borderId="67" xfId="0" applyFont="1" applyFill="1" applyBorder="1" applyAlignment="1">
      <alignment horizontal="left" vertical="center"/>
    </xf>
    <xf numFmtId="0" fontId="23" fillId="36" borderId="68" xfId="0" applyFont="1" applyFill="1" applyBorder="1" applyAlignment="1">
      <alignment horizontal="left" vertical="center"/>
    </xf>
    <xf numFmtId="176" fontId="13" fillId="36" borderId="49" xfId="0" applyNumberFormat="1" applyFont="1" applyFill="1" applyBorder="1" applyAlignment="1">
      <alignment horizontal="center" vertical="center"/>
    </xf>
    <xf numFmtId="0" fontId="24" fillId="36" borderId="69" xfId="0" applyFont="1" applyFill="1" applyBorder="1" applyAlignment="1">
      <alignment horizontal="center"/>
    </xf>
    <xf numFmtId="176" fontId="13" fillId="36" borderId="49" xfId="48" applyNumberFormat="1" applyFont="1" applyFill="1" applyBorder="1" applyAlignment="1">
      <alignment horizontal="center" vertical="center"/>
      <protection/>
    </xf>
    <xf numFmtId="0" fontId="27" fillId="36" borderId="69" xfId="0" applyFont="1" applyFill="1" applyBorder="1" applyAlignment="1">
      <alignment horizontal="center"/>
    </xf>
    <xf numFmtId="176" fontId="13" fillId="36" borderId="70" xfId="48" applyNumberFormat="1" applyFont="1" applyFill="1" applyBorder="1" applyAlignment="1">
      <alignment horizontal="center" vertical="center"/>
      <protection/>
    </xf>
    <xf numFmtId="176" fontId="13" fillId="36" borderId="70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/>
    </xf>
    <xf numFmtId="176" fontId="27" fillId="33" borderId="49" xfId="0" applyNumberFormat="1" applyFont="1" applyFill="1" applyBorder="1" applyAlignment="1">
      <alignment horizontal="center"/>
    </xf>
    <xf numFmtId="0" fontId="24" fillId="35" borderId="46" xfId="0" applyFont="1" applyFill="1" applyBorder="1" applyAlignment="1">
      <alignment horizontal="center"/>
    </xf>
    <xf numFmtId="176" fontId="24" fillId="35" borderId="49" xfId="0" applyNumberFormat="1" applyFont="1" applyFill="1" applyBorder="1" applyAlignment="1">
      <alignment horizontal="center"/>
    </xf>
    <xf numFmtId="0" fontId="23" fillId="36" borderId="71" xfId="0" applyFont="1" applyFill="1" applyBorder="1" applyAlignment="1">
      <alignment horizontal="left" vertical="center"/>
    </xf>
    <xf numFmtId="0" fontId="23" fillId="36" borderId="72" xfId="0" applyFont="1" applyFill="1" applyBorder="1" applyAlignment="1">
      <alignment horizontal="left" vertical="center"/>
    </xf>
    <xf numFmtId="176" fontId="13" fillId="36" borderId="15" xfId="0" applyNumberFormat="1" applyFont="1" applyFill="1" applyBorder="1" applyAlignment="1">
      <alignment horizontal="center" vertical="center"/>
    </xf>
    <xf numFmtId="0" fontId="24" fillId="36" borderId="60" xfId="0" applyFont="1" applyFill="1" applyBorder="1" applyAlignment="1">
      <alignment horizontal="center"/>
    </xf>
    <xf numFmtId="176" fontId="13" fillId="36" borderId="73" xfId="48" applyNumberFormat="1" applyFont="1" applyFill="1" applyBorder="1" applyAlignment="1">
      <alignment horizontal="center" vertical="center"/>
      <protection/>
    </xf>
    <xf numFmtId="0" fontId="24" fillId="36" borderId="59" xfId="0" applyFont="1" applyFill="1" applyBorder="1" applyAlignment="1">
      <alignment horizontal="center"/>
    </xf>
    <xf numFmtId="176" fontId="23" fillId="36" borderId="74" xfId="48" applyNumberFormat="1" applyFont="1" applyFill="1" applyBorder="1" applyAlignment="1">
      <alignment horizontal="center" vertical="center"/>
      <protection/>
    </xf>
    <xf numFmtId="176" fontId="24" fillId="33" borderId="15" xfId="0" applyNumberFormat="1" applyFont="1" applyFill="1" applyBorder="1" applyAlignment="1">
      <alignment horizontal="center"/>
    </xf>
    <xf numFmtId="0" fontId="23" fillId="0" borderId="75" xfId="0" applyFont="1" applyBorder="1" applyAlignment="1">
      <alignment/>
    </xf>
    <xf numFmtId="0" fontId="14" fillId="37" borderId="11" xfId="0" applyFont="1" applyFill="1" applyBorder="1" applyAlignment="1">
      <alignment horizontal="center"/>
    </xf>
    <xf numFmtId="176" fontId="13" fillId="37" borderId="39" xfId="48" applyNumberFormat="1" applyFont="1" applyFill="1" applyBorder="1" applyAlignment="1">
      <alignment horizontal="center" vertical="center"/>
      <protection/>
    </xf>
    <xf numFmtId="176" fontId="13" fillId="37" borderId="43" xfId="48" applyNumberFormat="1" applyFont="1" applyFill="1" applyBorder="1" applyAlignment="1">
      <alignment horizontal="center" vertical="center"/>
      <protection/>
    </xf>
    <xf numFmtId="176" fontId="9" fillId="36" borderId="48" xfId="0" applyNumberFormat="1" applyFont="1" applyFill="1" applyBorder="1" applyAlignment="1">
      <alignment horizontal="center"/>
    </xf>
    <xf numFmtId="176" fontId="9" fillId="36" borderId="40" xfId="0" applyNumberFormat="1" applyFont="1" applyFill="1" applyBorder="1" applyAlignment="1">
      <alignment horizontal="center"/>
    </xf>
    <xf numFmtId="176" fontId="13" fillId="36" borderId="76" xfId="48" applyNumberFormat="1" applyFont="1" applyFill="1" applyBorder="1" applyAlignment="1">
      <alignment horizontal="center" vertical="center"/>
      <protection/>
    </xf>
    <xf numFmtId="176" fontId="13" fillId="36" borderId="74" xfId="48" applyNumberFormat="1" applyFont="1" applyFill="1" applyBorder="1" applyAlignment="1">
      <alignment horizontal="center" vertical="center"/>
      <protection/>
    </xf>
    <xf numFmtId="176" fontId="9" fillId="37" borderId="12" xfId="0" applyNumberFormat="1" applyFont="1" applyFill="1" applyBorder="1" applyAlignment="1">
      <alignment horizontal="center"/>
    </xf>
    <xf numFmtId="176" fontId="23" fillId="36" borderId="61" xfId="48" applyNumberFormat="1" applyFont="1" applyFill="1" applyBorder="1" applyAlignment="1">
      <alignment horizontal="center" vertical="center"/>
      <protection/>
    </xf>
    <xf numFmtId="0" fontId="14" fillId="36" borderId="30" xfId="0" applyFont="1" applyFill="1" applyBorder="1" applyAlignment="1">
      <alignment horizontal="center"/>
    </xf>
    <xf numFmtId="0" fontId="24" fillId="34" borderId="25" xfId="0" applyFont="1" applyFill="1" applyBorder="1" applyAlignment="1">
      <alignment horizontal="center"/>
    </xf>
    <xf numFmtId="176" fontId="23" fillId="34" borderId="26" xfId="0" applyNumberFormat="1" applyFont="1" applyFill="1" applyBorder="1" applyAlignment="1">
      <alignment horizontal="center"/>
    </xf>
    <xf numFmtId="0" fontId="24" fillId="34" borderId="24" xfId="0" applyFont="1" applyFill="1" applyBorder="1" applyAlignment="1">
      <alignment horizontal="left"/>
    </xf>
    <xf numFmtId="0" fontId="24" fillId="34" borderId="25" xfId="0" applyFont="1" applyFill="1" applyBorder="1" applyAlignment="1">
      <alignment/>
    </xf>
    <xf numFmtId="0" fontId="23" fillId="34" borderId="25" xfId="0" applyFont="1" applyFill="1" applyBorder="1" applyAlignment="1">
      <alignment/>
    </xf>
    <xf numFmtId="176" fontId="23" fillId="34" borderId="25" xfId="0" applyNumberFormat="1" applyFont="1" applyFill="1" applyBorder="1" applyAlignment="1">
      <alignment horizontal="center"/>
    </xf>
    <xf numFmtId="0" fontId="27" fillId="34" borderId="27" xfId="0" applyFont="1" applyFill="1" applyBorder="1" applyAlignment="1">
      <alignment horizontal="center"/>
    </xf>
    <xf numFmtId="176" fontId="27" fillId="34" borderId="28" xfId="0" applyNumberFormat="1" applyFont="1" applyFill="1" applyBorder="1" applyAlignment="1">
      <alignment horizontal="center"/>
    </xf>
    <xf numFmtId="0" fontId="27" fillId="34" borderId="29" xfId="0" applyFont="1" applyFill="1" applyBorder="1" applyAlignment="1">
      <alignment horizontal="center"/>
    </xf>
    <xf numFmtId="176" fontId="13" fillId="37" borderId="45" xfId="48" applyNumberFormat="1" applyFont="1" applyFill="1" applyBorder="1" applyAlignment="1">
      <alignment horizontal="center" vertical="center"/>
      <protection/>
    </xf>
    <xf numFmtId="176" fontId="23" fillId="37" borderId="45" xfId="48" applyNumberFormat="1" applyFont="1" applyFill="1" applyBorder="1" applyAlignment="1">
      <alignment horizontal="center" vertical="center"/>
      <protection/>
    </xf>
    <xf numFmtId="0" fontId="23" fillId="36" borderId="45" xfId="0" applyFont="1" applyFill="1" applyBorder="1" applyAlignment="1">
      <alignment horizontal="center" vertical="center"/>
    </xf>
    <xf numFmtId="176" fontId="13" fillId="37" borderId="44" xfId="48" applyNumberFormat="1" applyFont="1" applyFill="1" applyBorder="1" applyAlignment="1">
      <alignment horizontal="center" vertical="center"/>
      <protection/>
    </xf>
    <xf numFmtId="0" fontId="24" fillId="37" borderId="39" xfId="0" applyFont="1" applyFill="1" applyBorder="1" applyAlignment="1">
      <alignment horizontal="center"/>
    </xf>
    <xf numFmtId="176" fontId="23" fillId="36" borderId="65" xfId="0" applyNumberFormat="1" applyFont="1" applyFill="1" applyBorder="1" applyAlignment="1">
      <alignment horizontal="center"/>
    </xf>
    <xf numFmtId="0" fontId="23" fillId="36" borderId="0" xfId="0" applyFont="1" applyFill="1" applyBorder="1" applyAlignment="1">
      <alignment/>
    </xf>
    <xf numFmtId="0" fontId="27" fillId="0" borderId="11" xfId="0" applyFont="1" applyFill="1" applyBorder="1" applyAlignment="1">
      <alignment horizontal="center"/>
    </xf>
    <xf numFmtId="176" fontId="23" fillId="0" borderId="12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8" fillId="0" borderId="0" xfId="0" applyFont="1" applyAlignment="1">
      <alignment/>
    </xf>
    <xf numFmtId="176" fontId="9" fillId="0" borderId="0" xfId="0" applyNumberFormat="1" applyFont="1" applyAlignment="1">
      <alignment/>
    </xf>
    <xf numFmtId="0" fontId="32" fillId="0" borderId="0" xfId="0" applyFont="1" applyAlignment="1">
      <alignment horizontal="center"/>
    </xf>
    <xf numFmtId="0" fontId="7" fillId="38" borderId="0" xfId="0" applyFont="1" applyFill="1" applyAlignment="1">
      <alignment horizontal="center"/>
    </xf>
    <xf numFmtId="0" fontId="1" fillId="38" borderId="0" xfId="0" applyFont="1" applyFill="1" applyAlignment="1">
      <alignment/>
    </xf>
    <xf numFmtId="0" fontId="23" fillId="38" borderId="37" xfId="0" applyFont="1" applyFill="1" applyBorder="1" applyAlignment="1">
      <alignment horizontal="center"/>
    </xf>
    <xf numFmtId="0" fontId="23" fillId="38" borderId="32" xfId="0" applyFont="1" applyFill="1" applyBorder="1" applyAlignment="1">
      <alignment horizontal="center"/>
    </xf>
    <xf numFmtId="0" fontId="23" fillId="38" borderId="75" xfId="0" applyFont="1" applyFill="1" applyBorder="1" applyAlignment="1">
      <alignment horizontal="center"/>
    </xf>
    <xf numFmtId="0" fontId="23" fillId="38" borderId="54" xfId="0" applyFont="1" applyFill="1" applyBorder="1" applyAlignment="1">
      <alignment horizontal="center"/>
    </xf>
    <xf numFmtId="0" fontId="23" fillId="38" borderId="16" xfId="0" applyFont="1" applyFill="1" applyBorder="1" applyAlignment="1">
      <alignment horizontal="center"/>
    </xf>
    <xf numFmtId="0" fontId="2" fillId="38" borderId="0" xfId="0" applyFont="1" applyFill="1" applyAlignment="1">
      <alignment/>
    </xf>
    <xf numFmtId="176" fontId="1" fillId="38" borderId="0" xfId="0" applyNumberFormat="1" applyFont="1" applyFill="1" applyAlignment="1">
      <alignment/>
    </xf>
    <xf numFmtId="0" fontId="5" fillId="38" borderId="0" xfId="0" applyFont="1" applyFill="1" applyAlignment="1">
      <alignment horizontal="center"/>
    </xf>
    <xf numFmtId="0" fontId="2" fillId="38" borderId="0" xfId="0" applyFont="1" applyFill="1" applyAlignment="1">
      <alignment horizontal="center"/>
    </xf>
    <xf numFmtId="0" fontId="8" fillId="34" borderId="20" xfId="0" applyFont="1" applyFill="1" applyBorder="1" applyAlignment="1">
      <alignment horizontal="center"/>
    </xf>
    <xf numFmtId="0" fontId="8" fillId="34" borderId="22" xfId="0" applyFont="1" applyFill="1" applyBorder="1" applyAlignment="1">
      <alignment horizontal="center"/>
    </xf>
    <xf numFmtId="14" fontId="8" fillId="34" borderId="17" xfId="0" applyNumberFormat="1" applyFont="1" applyFill="1" applyBorder="1" applyAlignment="1">
      <alignment horizontal="center"/>
    </xf>
    <xf numFmtId="14" fontId="8" fillId="34" borderId="19" xfId="0" applyNumberFormat="1" applyFont="1" applyFill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H10-vše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10</xdr:row>
      <xdr:rowOff>95250</xdr:rowOff>
    </xdr:from>
    <xdr:to>
      <xdr:col>21</xdr:col>
      <xdr:colOff>0</xdr:colOff>
      <xdr:row>15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30475" y="275272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tabColor theme="0"/>
  </sheetPr>
  <dimension ref="A1:CI38"/>
  <sheetViews>
    <sheetView zoomScale="80" zoomScaleNormal="80" zoomScalePageLayoutView="0" workbookViewId="0" topLeftCell="A1">
      <pane ySplit="3" topLeftCell="A13" activePane="bottomLeft" state="frozen"/>
      <selection pane="topLeft" activeCell="A1" sqref="A1"/>
      <selection pane="bottomLeft" activeCell="J10" sqref="J10"/>
    </sheetView>
  </sheetViews>
  <sheetFormatPr defaultColWidth="8.796875" defaultRowHeight="15"/>
  <cols>
    <col min="1" max="1" width="3.69921875" style="11" customWidth="1"/>
    <col min="2" max="2" width="22.59765625" style="1" customWidth="1"/>
    <col min="3" max="3" width="24.796875" style="1" customWidth="1"/>
    <col min="4" max="4" width="6.796875" style="10" customWidth="1"/>
    <col min="5" max="5" width="4.19921875" style="9" customWidth="1"/>
    <col min="6" max="6" width="6.796875" style="4" customWidth="1"/>
    <col min="7" max="7" width="6" style="9" customWidth="1"/>
    <col min="8" max="8" width="6.796875" style="3" customWidth="1"/>
    <col min="9" max="9" width="4.19921875" style="9" customWidth="1"/>
    <col min="10" max="10" width="6.796875" style="2" customWidth="1"/>
    <col min="11" max="11" width="4.19921875" style="9" customWidth="1"/>
    <col min="12" max="12" width="6.796875" style="3" customWidth="1"/>
    <col min="13" max="13" width="5.3984375" style="9" customWidth="1"/>
    <col min="14" max="14" width="6.796875" style="2" customWidth="1"/>
    <col min="15" max="15" width="6.69921875" style="2" customWidth="1"/>
    <col min="16" max="16" width="8.796875" style="2" customWidth="1"/>
    <col min="17" max="17" width="8.69921875" style="2" customWidth="1"/>
    <col min="18" max="19" width="7.796875" style="1" customWidth="1"/>
    <col min="20" max="16384" width="8.8984375" style="1" customWidth="1"/>
  </cols>
  <sheetData>
    <row r="1" spans="1:87" ht="25.5" customHeight="1" thickBot="1">
      <c r="A1" s="28" t="s">
        <v>217</v>
      </c>
      <c r="B1" s="20"/>
      <c r="C1" s="20"/>
      <c r="D1" s="21"/>
      <c r="E1" s="22"/>
      <c r="F1" s="23"/>
      <c r="G1" s="22"/>
      <c r="H1" s="21"/>
      <c r="I1" s="22"/>
      <c r="J1" s="20"/>
      <c r="K1" s="22"/>
      <c r="L1" s="7"/>
      <c r="M1" s="8"/>
      <c r="N1" s="24"/>
      <c r="O1" s="24"/>
      <c r="P1" s="6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</row>
    <row r="2" spans="1:57" s="13" customFormat="1" ht="15.75" customHeight="1">
      <c r="A2" s="30"/>
      <c r="B2" s="31" t="s">
        <v>7</v>
      </c>
      <c r="C2" s="32"/>
      <c r="D2" s="345" t="s">
        <v>218</v>
      </c>
      <c r="E2" s="346"/>
      <c r="F2" s="345">
        <v>42693</v>
      </c>
      <c r="G2" s="346"/>
      <c r="H2" s="345">
        <v>42376</v>
      </c>
      <c r="I2" s="346"/>
      <c r="J2" s="345">
        <v>42404</v>
      </c>
      <c r="K2" s="346"/>
      <c r="L2" s="345"/>
      <c r="M2" s="346"/>
      <c r="N2" s="33"/>
      <c r="O2" s="34"/>
      <c r="P2" s="51" t="s">
        <v>18</v>
      </c>
      <c r="Q2" s="5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63.75" thickBot="1">
      <c r="A3" s="35"/>
      <c r="B3" s="49" t="s">
        <v>0</v>
      </c>
      <c r="C3" s="50" t="s">
        <v>1</v>
      </c>
      <c r="D3" s="343" t="s">
        <v>24</v>
      </c>
      <c r="E3" s="344"/>
      <c r="F3" s="343" t="s">
        <v>219</v>
      </c>
      <c r="G3" s="344"/>
      <c r="H3" s="343" t="s">
        <v>231</v>
      </c>
      <c r="I3" s="344"/>
      <c r="J3" s="343" t="s">
        <v>263</v>
      </c>
      <c r="K3" s="344"/>
      <c r="L3" s="343"/>
      <c r="M3" s="344"/>
      <c r="N3" s="36" t="s">
        <v>2</v>
      </c>
      <c r="O3" s="37" t="s">
        <v>6</v>
      </c>
      <c r="P3" s="38" t="s">
        <v>13</v>
      </c>
      <c r="Q3" s="39" t="s">
        <v>14</v>
      </c>
      <c r="R3" s="27" t="s">
        <v>16</v>
      </c>
      <c r="S3" s="27" t="s">
        <v>15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21" s="12" customFormat="1" ht="15">
      <c r="A4" s="29">
        <v>1</v>
      </c>
      <c r="B4" s="127" t="s">
        <v>79</v>
      </c>
      <c r="C4" s="127" t="s">
        <v>9</v>
      </c>
      <c r="D4" s="223">
        <v>16</v>
      </c>
      <c r="E4" s="219">
        <v>5</v>
      </c>
      <c r="F4" s="138">
        <v>20</v>
      </c>
      <c r="G4" s="147">
        <v>6.5</v>
      </c>
      <c r="H4" s="240"/>
      <c r="I4" s="241"/>
      <c r="J4" s="309">
        <v>20</v>
      </c>
      <c r="K4" s="276">
        <v>6</v>
      </c>
      <c r="L4" s="143"/>
      <c r="M4" s="149"/>
      <c r="N4" s="25">
        <f aca="true" t="shared" si="0" ref="N4:N31">SUM(D4+F4+H4+J4+L4)</f>
        <v>56</v>
      </c>
      <c r="O4" s="26">
        <f aca="true" t="shared" si="1" ref="O4:O31">SUM(E4+G4+I4+K4+M4)</f>
        <v>17.5</v>
      </c>
      <c r="P4" s="114">
        <f aca="true" t="shared" si="2" ref="P4:P31">SUM(D4,F4,H4,J4,L4)-S4</f>
        <v>56</v>
      </c>
      <c r="Q4" s="115">
        <f aca="true" t="shared" si="3" ref="Q4:Q31">SUM(E4,G4,I4,K4,M4)-R4</f>
        <v>17.5</v>
      </c>
      <c r="R4" s="19">
        <f aca="true" t="shared" si="4" ref="R4:R31">IF(COUNT(M4,K4,I4,G4,E4)=5,MIN(M4,K4,I4,G4,E4),0)</f>
        <v>0</v>
      </c>
      <c r="S4" s="19">
        <f aca="true" t="shared" si="5" ref="S4:S31">IF(COUNT(D4,F4,H4,J4,L4)=5,MIN(D4,F4,H4,J4,L4),0)</f>
        <v>0</v>
      </c>
      <c r="T4" s="14"/>
      <c r="U4" s="15"/>
    </row>
    <row r="5" spans="1:21" s="12" customFormat="1" ht="15">
      <c r="A5" s="29">
        <v>2</v>
      </c>
      <c r="B5" s="127" t="s">
        <v>90</v>
      </c>
      <c r="C5" s="127" t="s">
        <v>21</v>
      </c>
      <c r="D5" s="145">
        <v>20</v>
      </c>
      <c r="E5" s="166">
        <v>6</v>
      </c>
      <c r="F5" s="242"/>
      <c r="G5" s="243"/>
      <c r="H5" s="143">
        <v>20</v>
      </c>
      <c r="I5" s="149">
        <v>5.5</v>
      </c>
      <c r="J5" s="138">
        <v>14</v>
      </c>
      <c r="K5" s="150">
        <v>4</v>
      </c>
      <c r="L5" s="151"/>
      <c r="M5" s="152"/>
      <c r="N5" s="25">
        <f t="shared" si="0"/>
        <v>54</v>
      </c>
      <c r="O5" s="26">
        <f t="shared" si="1"/>
        <v>15.5</v>
      </c>
      <c r="P5" s="114">
        <f t="shared" si="2"/>
        <v>54</v>
      </c>
      <c r="Q5" s="115">
        <f t="shared" si="3"/>
        <v>15.5</v>
      </c>
      <c r="R5" s="19">
        <f t="shared" si="4"/>
        <v>0</v>
      </c>
      <c r="S5" s="19">
        <f t="shared" si="5"/>
        <v>0</v>
      </c>
      <c r="T5" s="14"/>
      <c r="U5" s="15"/>
    </row>
    <row r="6" spans="1:21" s="12" customFormat="1" ht="15">
      <c r="A6" s="29">
        <v>3</v>
      </c>
      <c r="B6" s="127" t="s">
        <v>29</v>
      </c>
      <c r="C6" s="127" t="s">
        <v>17</v>
      </c>
      <c r="D6" s="151">
        <v>11</v>
      </c>
      <c r="E6" s="166">
        <v>4</v>
      </c>
      <c r="F6" s="146">
        <v>17</v>
      </c>
      <c r="G6" s="147">
        <v>4</v>
      </c>
      <c r="H6" s="143">
        <v>13</v>
      </c>
      <c r="I6" s="149">
        <v>4.5</v>
      </c>
      <c r="J6" s="138">
        <v>12</v>
      </c>
      <c r="K6" s="150">
        <v>4</v>
      </c>
      <c r="L6" s="143"/>
      <c r="M6" s="149"/>
      <c r="N6" s="25">
        <f t="shared" si="0"/>
        <v>53</v>
      </c>
      <c r="O6" s="26">
        <f t="shared" si="1"/>
        <v>16.5</v>
      </c>
      <c r="P6" s="114">
        <f t="shared" si="2"/>
        <v>53</v>
      </c>
      <c r="Q6" s="115">
        <f t="shared" si="3"/>
        <v>16.5</v>
      </c>
      <c r="R6" s="19">
        <f t="shared" si="4"/>
        <v>0</v>
      </c>
      <c r="S6" s="19">
        <f t="shared" si="5"/>
        <v>0</v>
      </c>
      <c r="T6" s="14"/>
      <c r="U6" s="15"/>
    </row>
    <row r="7" spans="1:21" s="12" customFormat="1" ht="15">
      <c r="A7" s="29">
        <v>4</v>
      </c>
      <c r="B7" s="127" t="s">
        <v>88</v>
      </c>
      <c r="C7" s="127" t="s">
        <v>9</v>
      </c>
      <c r="D7" s="145">
        <v>12</v>
      </c>
      <c r="E7" s="158">
        <v>4</v>
      </c>
      <c r="F7" s="237"/>
      <c r="G7" s="238"/>
      <c r="H7" s="143">
        <v>18</v>
      </c>
      <c r="I7" s="149">
        <v>5.5</v>
      </c>
      <c r="J7" s="138">
        <v>17</v>
      </c>
      <c r="K7" s="150">
        <v>5</v>
      </c>
      <c r="L7" s="143"/>
      <c r="M7" s="149"/>
      <c r="N7" s="25">
        <f t="shared" si="0"/>
        <v>47</v>
      </c>
      <c r="O7" s="26">
        <f t="shared" si="1"/>
        <v>14.5</v>
      </c>
      <c r="P7" s="114">
        <f t="shared" si="2"/>
        <v>47</v>
      </c>
      <c r="Q7" s="115">
        <f t="shared" si="3"/>
        <v>14.5</v>
      </c>
      <c r="R7" s="19">
        <f t="shared" si="4"/>
        <v>0</v>
      </c>
      <c r="S7" s="19">
        <f t="shared" si="5"/>
        <v>0</v>
      </c>
      <c r="T7" s="14"/>
      <c r="U7" s="15"/>
    </row>
    <row r="8" spans="1:21" s="12" customFormat="1" ht="15">
      <c r="A8" s="29">
        <v>5</v>
      </c>
      <c r="B8" s="127" t="s">
        <v>73</v>
      </c>
      <c r="C8" s="127" t="s">
        <v>9</v>
      </c>
      <c r="D8" s="145">
        <v>14</v>
      </c>
      <c r="E8" s="166">
        <v>4</v>
      </c>
      <c r="F8" s="240"/>
      <c r="G8" s="238"/>
      <c r="H8" s="138">
        <v>15</v>
      </c>
      <c r="I8" s="154">
        <v>4.5</v>
      </c>
      <c r="J8" s="138">
        <v>13</v>
      </c>
      <c r="K8" s="150">
        <v>4</v>
      </c>
      <c r="L8" s="143"/>
      <c r="M8" s="144"/>
      <c r="N8" s="25">
        <f t="shared" si="0"/>
        <v>42</v>
      </c>
      <c r="O8" s="26">
        <f t="shared" si="1"/>
        <v>12.5</v>
      </c>
      <c r="P8" s="114">
        <f t="shared" si="2"/>
        <v>42</v>
      </c>
      <c r="Q8" s="115">
        <f t="shared" si="3"/>
        <v>12.5</v>
      </c>
      <c r="R8" s="19">
        <f t="shared" si="4"/>
        <v>0</v>
      </c>
      <c r="S8" s="19">
        <f t="shared" si="5"/>
        <v>0</v>
      </c>
      <c r="T8" s="14"/>
      <c r="U8" s="15"/>
    </row>
    <row r="9" spans="1:21" s="12" customFormat="1" ht="15">
      <c r="A9" s="29">
        <v>6</v>
      </c>
      <c r="B9" s="127" t="s">
        <v>89</v>
      </c>
      <c r="C9" s="127" t="s">
        <v>17</v>
      </c>
      <c r="D9" s="145">
        <v>10</v>
      </c>
      <c r="E9" s="166">
        <v>3.5</v>
      </c>
      <c r="F9" s="146">
        <v>15</v>
      </c>
      <c r="G9" s="147">
        <v>3</v>
      </c>
      <c r="H9" s="237"/>
      <c r="I9" s="241"/>
      <c r="J9" s="138">
        <v>16</v>
      </c>
      <c r="K9" s="150">
        <v>5</v>
      </c>
      <c r="L9" s="159"/>
      <c r="M9" s="160"/>
      <c r="N9" s="25">
        <f t="shared" si="0"/>
        <v>41</v>
      </c>
      <c r="O9" s="26">
        <f t="shared" si="1"/>
        <v>11.5</v>
      </c>
      <c r="P9" s="114">
        <f t="shared" si="2"/>
        <v>41</v>
      </c>
      <c r="Q9" s="115">
        <f t="shared" si="3"/>
        <v>11.5</v>
      </c>
      <c r="R9" s="19">
        <f t="shared" si="4"/>
        <v>0</v>
      </c>
      <c r="S9" s="19">
        <f t="shared" si="5"/>
        <v>0</v>
      </c>
      <c r="T9" s="14"/>
      <c r="U9" s="15"/>
    </row>
    <row r="10" spans="1:21" s="12" customFormat="1" ht="15">
      <c r="A10" s="29">
        <v>7</v>
      </c>
      <c r="B10" s="127" t="s">
        <v>87</v>
      </c>
      <c r="C10" s="127" t="s">
        <v>9</v>
      </c>
      <c r="D10" s="151">
        <v>15</v>
      </c>
      <c r="E10" s="166">
        <v>5</v>
      </c>
      <c r="F10" s="240"/>
      <c r="G10" s="272"/>
      <c r="H10" s="143">
        <v>14</v>
      </c>
      <c r="I10" s="149">
        <v>4.5</v>
      </c>
      <c r="J10" s="157">
        <v>11</v>
      </c>
      <c r="K10" s="158">
        <v>4</v>
      </c>
      <c r="L10" s="155"/>
      <c r="M10" s="156"/>
      <c r="N10" s="25">
        <f t="shared" si="0"/>
        <v>40</v>
      </c>
      <c r="O10" s="26">
        <f t="shared" si="1"/>
        <v>13.5</v>
      </c>
      <c r="P10" s="114">
        <f t="shared" si="2"/>
        <v>40</v>
      </c>
      <c r="Q10" s="115">
        <f t="shared" si="3"/>
        <v>13.5</v>
      </c>
      <c r="R10" s="19">
        <f t="shared" si="4"/>
        <v>0</v>
      </c>
      <c r="S10" s="19">
        <f t="shared" si="5"/>
        <v>0</v>
      </c>
      <c r="T10" s="14"/>
      <c r="U10" s="15"/>
    </row>
    <row r="11" spans="1:21" s="12" customFormat="1" ht="15">
      <c r="A11" s="29">
        <v>8</v>
      </c>
      <c r="B11" s="127" t="s">
        <v>86</v>
      </c>
      <c r="C11" s="127" t="s">
        <v>10</v>
      </c>
      <c r="D11" s="145">
        <v>6</v>
      </c>
      <c r="E11" s="166">
        <v>3</v>
      </c>
      <c r="F11" s="138">
        <v>14</v>
      </c>
      <c r="G11" s="147">
        <v>3</v>
      </c>
      <c r="H11" s="148">
        <v>12</v>
      </c>
      <c r="I11" s="149">
        <v>3.5</v>
      </c>
      <c r="J11" s="138">
        <v>7</v>
      </c>
      <c r="K11" s="153">
        <v>3</v>
      </c>
      <c r="L11" s="162"/>
      <c r="M11" s="168"/>
      <c r="N11" s="25">
        <f t="shared" si="0"/>
        <v>39</v>
      </c>
      <c r="O11" s="26">
        <f t="shared" si="1"/>
        <v>12.5</v>
      </c>
      <c r="P11" s="114">
        <f t="shared" si="2"/>
        <v>39</v>
      </c>
      <c r="Q11" s="115">
        <f t="shared" si="3"/>
        <v>12.5</v>
      </c>
      <c r="R11" s="19">
        <f t="shared" si="4"/>
        <v>0</v>
      </c>
      <c r="S11" s="19">
        <f t="shared" si="5"/>
        <v>0</v>
      </c>
      <c r="T11" s="14"/>
      <c r="U11" s="15"/>
    </row>
    <row r="12" spans="1:21" s="12" customFormat="1" ht="15">
      <c r="A12" s="29">
        <v>9</v>
      </c>
      <c r="B12" s="127" t="s">
        <v>75</v>
      </c>
      <c r="C12" s="127" t="s">
        <v>45</v>
      </c>
      <c r="D12" s="151">
        <v>13</v>
      </c>
      <c r="E12" s="166">
        <v>4</v>
      </c>
      <c r="F12" s="139">
        <v>13</v>
      </c>
      <c r="G12" s="141">
        <v>3</v>
      </c>
      <c r="H12" s="273"/>
      <c r="I12" s="274"/>
      <c r="J12" s="157">
        <v>10</v>
      </c>
      <c r="K12" s="158">
        <v>3.5</v>
      </c>
      <c r="L12" s="159"/>
      <c r="M12" s="165"/>
      <c r="N12" s="25">
        <f t="shared" si="0"/>
        <v>36</v>
      </c>
      <c r="O12" s="26">
        <f t="shared" si="1"/>
        <v>10.5</v>
      </c>
      <c r="P12" s="114">
        <f t="shared" si="2"/>
        <v>36</v>
      </c>
      <c r="Q12" s="115">
        <f t="shared" si="3"/>
        <v>10.5</v>
      </c>
      <c r="R12" s="19">
        <f t="shared" si="4"/>
        <v>0</v>
      </c>
      <c r="S12" s="19">
        <f t="shared" si="5"/>
        <v>0</v>
      </c>
      <c r="T12" s="14"/>
      <c r="U12" s="15"/>
    </row>
    <row r="13" spans="1:21" s="12" customFormat="1" ht="15">
      <c r="A13" s="29">
        <v>10</v>
      </c>
      <c r="B13" s="127" t="s">
        <v>237</v>
      </c>
      <c r="C13" s="127" t="s">
        <v>9</v>
      </c>
      <c r="D13" s="210"/>
      <c r="E13" s="216"/>
      <c r="F13" s="237"/>
      <c r="G13" s="238"/>
      <c r="H13" s="138">
        <v>16</v>
      </c>
      <c r="I13" s="154">
        <v>4.5</v>
      </c>
      <c r="J13" s="138">
        <v>18</v>
      </c>
      <c r="K13" s="150">
        <v>5</v>
      </c>
      <c r="L13" s="162"/>
      <c r="M13" s="303"/>
      <c r="N13" s="25">
        <f t="shared" si="0"/>
        <v>34</v>
      </c>
      <c r="O13" s="26">
        <f t="shared" si="1"/>
        <v>9.5</v>
      </c>
      <c r="P13" s="114">
        <f t="shared" si="2"/>
        <v>34</v>
      </c>
      <c r="Q13" s="115">
        <f t="shared" si="3"/>
        <v>9.5</v>
      </c>
      <c r="R13" s="19">
        <f t="shared" si="4"/>
        <v>0</v>
      </c>
      <c r="S13" s="19">
        <f t="shared" si="5"/>
        <v>0</v>
      </c>
      <c r="T13" s="14"/>
      <c r="U13" s="15"/>
    </row>
    <row r="14" spans="1:21" s="12" customFormat="1" ht="15">
      <c r="A14" s="29">
        <v>11</v>
      </c>
      <c r="B14" s="127" t="s">
        <v>236</v>
      </c>
      <c r="C14" s="127" t="s">
        <v>21</v>
      </c>
      <c r="D14" s="210"/>
      <c r="E14" s="216"/>
      <c r="F14" s="300"/>
      <c r="G14" s="301"/>
      <c r="H14" s="157">
        <v>17</v>
      </c>
      <c r="I14" s="161">
        <v>5</v>
      </c>
      <c r="J14" s="138">
        <v>15</v>
      </c>
      <c r="K14" s="150">
        <v>4.5</v>
      </c>
      <c r="L14" s="159"/>
      <c r="M14" s="165"/>
      <c r="N14" s="25">
        <f t="shared" si="0"/>
        <v>32</v>
      </c>
      <c r="O14" s="26">
        <f t="shared" si="1"/>
        <v>9.5</v>
      </c>
      <c r="P14" s="114">
        <f t="shared" si="2"/>
        <v>32</v>
      </c>
      <c r="Q14" s="115">
        <f t="shared" si="3"/>
        <v>9.5</v>
      </c>
      <c r="R14" s="19">
        <f t="shared" si="4"/>
        <v>0</v>
      </c>
      <c r="S14" s="19">
        <f t="shared" si="5"/>
        <v>0</v>
      </c>
      <c r="T14" s="14"/>
      <c r="U14" s="15"/>
    </row>
    <row r="15" spans="1:21" s="12" customFormat="1" ht="15">
      <c r="A15" s="29">
        <v>12</v>
      </c>
      <c r="B15" s="127" t="s">
        <v>78</v>
      </c>
      <c r="C15" s="127" t="s">
        <v>10</v>
      </c>
      <c r="D15" s="157">
        <v>3</v>
      </c>
      <c r="E15" s="158">
        <v>2.5</v>
      </c>
      <c r="F15" s="146">
        <v>11</v>
      </c>
      <c r="G15" s="154">
        <v>0</v>
      </c>
      <c r="H15" s="145">
        <v>8</v>
      </c>
      <c r="I15" s="166">
        <v>3</v>
      </c>
      <c r="J15" s="138">
        <v>6</v>
      </c>
      <c r="K15" s="150">
        <v>2.5</v>
      </c>
      <c r="L15" s="151"/>
      <c r="M15" s="152"/>
      <c r="N15" s="25">
        <f t="shared" si="0"/>
        <v>28</v>
      </c>
      <c r="O15" s="26">
        <f t="shared" si="1"/>
        <v>8</v>
      </c>
      <c r="P15" s="114">
        <f t="shared" si="2"/>
        <v>28</v>
      </c>
      <c r="Q15" s="115">
        <f t="shared" si="3"/>
        <v>8</v>
      </c>
      <c r="R15" s="19">
        <f t="shared" si="4"/>
        <v>0</v>
      </c>
      <c r="S15" s="19">
        <f t="shared" si="5"/>
        <v>0</v>
      </c>
      <c r="T15" s="14"/>
      <c r="U15" s="15"/>
    </row>
    <row r="16" spans="1:21" s="12" customFormat="1" ht="15">
      <c r="A16" s="29">
        <v>13</v>
      </c>
      <c r="B16" s="127" t="s">
        <v>91</v>
      </c>
      <c r="C16" s="127" t="s">
        <v>45</v>
      </c>
      <c r="D16" s="145">
        <v>1</v>
      </c>
      <c r="E16" s="166">
        <v>2</v>
      </c>
      <c r="F16" s="138">
        <v>16</v>
      </c>
      <c r="G16" s="154">
        <v>3.5</v>
      </c>
      <c r="H16" s="239"/>
      <c r="I16" s="248"/>
      <c r="J16" s="157">
        <v>9</v>
      </c>
      <c r="K16" s="158">
        <v>3.5</v>
      </c>
      <c r="L16" s="138"/>
      <c r="M16" s="153"/>
      <c r="N16" s="25">
        <f t="shared" si="0"/>
        <v>26</v>
      </c>
      <c r="O16" s="26">
        <f t="shared" si="1"/>
        <v>9</v>
      </c>
      <c r="P16" s="114">
        <f t="shared" si="2"/>
        <v>26</v>
      </c>
      <c r="Q16" s="115">
        <f t="shared" si="3"/>
        <v>9</v>
      </c>
      <c r="R16" s="19">
        <f t="shared" si="4"/>
        <v>0</v>
      </c>
      <c r="S16" s="19">
        <f t="shared" si="5"/>
        <v>0</v>
      </c>
      <c r="T16" s="14"/>
      <c r="U16" s="15"/>
    </row>
    <row r="17" spans="1:21" s="12" customFormat="1" ht="15">
      <c r="A17" s="29">
        <v>14</v>
      </c>
      <c r="B17" s="127" t="s">
        <v>85</v>
      </c>
      <c r="C17" s="127" t="s">
        <v>21</v>
      </c>
      <c r="D17" s="151">
        <v>7</v>
      </c>
      <c r="E17" s="166">
        <v>3</v>
      </c>
      <c r="F17" s="146">
        <v>18</v>
      </c>
      <c r="G17" s="154">
        <v>4</v>
      </c>
      <c r="H17" s="240"/>
      <c r="I17" s="241"/>
      <c r="J17" s="239"/>
      <c r="K17" s="248"/>
      <c r="L17" s="159"/>
      <c r="M17" s="160"/>
      <c r="N17" s="25">
        <f t="shared" si="0"/>
        <v>25</v>
      </c>
      <c r="O17" s="26">
        <f t="shared" si="1"/>
        <v>7</v>
      </c>
      <c r="P17" s="114">
        <f t="shared" si="2"/>
        <v>25</v>
      </c>
      <c r="Q17" s="115">
        <f t="shared" si="3"/>
        <v>7</v>
      </c>
      <c r="R17" s="19">
        <f t="shared" si="4"/>
        <v>0</v>
      </c>
      <c r="S17" s="19">
        <f t="shared" si="5"/>
        <v>0</v>
      </c>
      <c r="T17" s="14"/>
      <c r="U17" s="15"/>
    </row>
    <row r="18" spans="1:21" s="12" customFormat="1" ht="15">
      <c r="A18" s="29">
        <v>15</v>
      </c>
      <c r="B18" s="127" t="s">
        <v>77</v>
      </c>
      <c r="C18" s="127" t="s">
        <v>10</v>
      </c>
      <c r="D18" s="145">
        <v>1</v>
      </c>
      <c r="E18" s="166">
        <v>2</v>
      </c>
      <c r="F18" s="240"/>
      <c r="G18" s="241"/>
      <c r="H18" s="157">
        <v>10</v>
      </c>
      <c r="I18" s="158">
        <v>3</v>
      </c>
      <c r="J18" s="138">
        <v>8</v>
      </c>
      <c r="K18" s="167">
        <v>3</v>
      </c>
      <c r="L18" s="157"/>
      <c r="M18" s="164"/>
      <c r="N18" s="16">
        <f t="shared" si="0"/>
        <v>19</v>
      </c>
      <c r="O18" s="17">
        <f t="shared" si="1"/>
        <v>8</v>
      </c>
      <c r="P18" s="116">
        <f t="shared" si="2"/>
        <v>19</v>
      </c>
      <c r="Q18" s="117">
        <f t="shared" si="3"/>
        <v>8</v>
      </c>
      <c r="R18" s="19">
        <f t="shared" si="4"/>
        <v>0</v>
      </c>
      <c r="S18" s="19">
        <f t="shared" si="5"/>
        <v>0</v>
      </c>
      <c r="T18" s="14"/>
      <c r="U18" s="15"/>
    </row>
    <row r="19" spans="1:21" s="12" customFormat="1" ht="15">
      <c r="A19" s="29">
        <v>16</v>
      </c>
      <c r="B19" s="127" t="s">
        <v>82</v>
      </c>
      <c r="C19" s="124" t="s">
        <v>83</v>
      </c>
      <c r="D19" s="145">
        <v>18</v>
      </c>
      <c r="E19" s="166">
        <v>5.5</v>
      </c>
      <c r="F19" s="240"/>
      <c r="G19" s="241"/>
      <c r="H19" s="239"/>
      <c r="I19" s="248"/>
      <c r="J19" s="240"/>
      <c r="K19" s="302"/>
      <c r="L19" s="157"/>
      <c r="M19" s="164"/>
      <c r="N19" s="25">
        <f t="shared" si="0"/>
        <v>18</v>
      </c>
      <c r="O19" s="26">
        <f t="shared" si="1"/>
        <v>5.5</v>
      </c>
      <c r="P19" s="114">
        <f t="shared" si="2"/>
        <v>18</v>
      </c>
      <c r="Q19" s="115">
        <f t="shared" si="3"/>
        <v>5.5</v>
      </c>
      <c r="R19" s="19">
        <f t="shared" si="4"/>
        <v>0</v>
      </c>
      <c r="S19" s="19">
        <f t="shared" si="5"/>
        <v>0</v>
      </c>
      <c r="T19" s="14"/>
      <c r="U19" s="15"/>
    </row>
    <row r="20" spans="1:21" s="12" customFormat="1" ht="15">
      <c r="A20" s="29">
        <v>17</v>
      </c>
      <c r="B20" s="127" t="s">
        <v>74</v>
      </c>
      <c r="C20" s="127" t="s">
        <v>11</v>
      </c>
      <c r="D20" s="151">
        <v>17</v>
      </c>
      <c r="E20" s="166">
        <v>5.5</v>
      </c>
      <c r="F20" s="240"/>
      <c r="G20" s="241"/>
      <c r="H20" s="239"/>
      <c r="I20" s="248"/>
      <c r="J20" s="239"/>
      <c r="K20" s="248"/>
      <c r="L20" s="157"/>
      <c r="M20" s="164"/>
      <c r="N20" s="25">
        <f t="shared" si="0"/>
        <v>17</v>
      </c>
      <c r="O20" s="26">
        <f t="shared" si="1"/>
        <v>5.5</v>
      </c>
      <c r="P20" s="114">
        <f t="shared" si="2"/>
        <v>17</v>
      </c>
      <c r="Q20" s="115">
        <f t="shared" si="3"/>
        <v>5.5</v>
      </c>
      <c r="R20" s="19">
        <f t="shared" si="4"/>
        <v>0</v>
      </c>
      <c r="S20" s="19">
        <f t="shared" si="5"/>
        <v>0</v>
      </c>
      <c r="T20" s="14"/>
      <c r="U20" s="15"/>
    </row>
    <row r="21" spans="1:21" s="12" customFormat="1" ht="15">
      <c r="A21" s="29">
        <v>18</v>
      </c>
      <c r="B21" s="127" t="s">
        <v>92</v>
      </c>
      <c r="C21" s="127" t="s">
        <v>93</v>
      </c>
      <c r="D21" s="157">
        <v>4</v>
      </c>
      <c r="E21" s="158">
        <v>3</v>
      </c>
      <c r="F21" s="138">
        <v>12</v>
      </c>
      <c r="G21" s="147">
        <v>1.5</v>
      </c>
      <c r="H21" s="240"/>
      <c r="I21" s="241"/>
      <c r="J21" s="240"/>
      <c r="K21" s="238"/>
      <c r="L21" s="138"/>
      <c r="M21" s="304"/>
      <c r="N21" s="25">
        <f t="shared" si="0"/>
        <v>16</v>
      </c>
      <c r="O21" s="26">
        <f t="shared" si="1"/>
        <v>4.5</v>
      </c>
      <c r="P21" s="114">
        <f t="shared" si="2"/>
        <v>16</v>
      </c>
      <c r="Q21" s="115">
        <f t="shared" si="3"/>
        <v>4.5</v>
      </c>
      <c r="R21" s="19">
        <f t="shared" si="4"/>
        <v>0</v>
      </c>
      <c r="S21" s="19">
        <f t="shared" si="5"/>
        <v>0</v>
      </c>
      <c r="T21" s="14"/>
      <c r="U21" s="15"/>
    </row>
    <row r="22" spans="1:21" s="12" customFormat="1" ht="15">
      <c r="A22" s="29">
        <v>19</v>
      </c>
      <c r="B22" s="127" t="s">
        <v>240</v>
      </c>
      <c r="C22" s="127" t="s">
        <v>10</v>
      </c>
      <c r="D22" s="210"/>
      <c r="E22" s="216"/>
      <c r="F22" s="237"/>
      <c r="G22" s="238"/>
      <c r="H22" s="157">
        <v>7</v>
      </c>
      <c r="I22" s="158">
        <v>2.5</v>
      </c>
      <c r="J22" s="138">
        <v>5</v>
      </c>
      <c r="K22" s="150">
        <v>2</v>
      </c>
      <c r="L22" s="157"/>
      <c r="M22" s="158"/>
      <c r="N22" s="25">
        <f t="shared" si="0"/>
        <v>12</v>
      </c>
      <c r="O22" s="26">
        <f t="shared" si="1"/>
        <v>4.5</v>
      </c>
      <c r="P22" s="114">
        <f t="shared" si="2"/>
        <v>12</v>
      </c>
      <c r="Q22" s="115">
        <f t="shared" si="3"/>
        <v>4.5</v>
      </c>
      <c r="R22" s="19">
        <f t="shared" si="4"/>
        <v>0</v>
      </c>
      <c r="S22" s="19">
        <f t="shared" si="5"/>
        <v>0</v>
      </c>
      <c r="T22" s="14"/>
      <c r="U22" s="15"/>
    </row>
    <row r="23" spans="1:21" s="12" customFormat="1" ht="15">
      <c r="A23" s="29">
        <v>20</v>
      </c>
      <c r="B23" s="127" t="s">
        <v>238</v>
      </c>
      <c r="C23" s="127" t="s">
        <v>244</v>
      </c>
      <c r="D23" s="210"/>
      <c r="E23" s="216"/>
      <c r="F23" s="237"/>
      <c r="G23" s="238"/>
      <c r="H23" s="157">
        <v>11</v>
      </c>
      <c r="I23" s="158">
        <v>3.5</v>
      </c>
      <c r="J23" s="239"/>
      <c r="K23" s="248"/>
      <c r="L23" s="157"/>
      <c r="M23" s="164"/>
      <c r="N23" s="25">
        <f t="shared" si="0"/>
        <v>11</v>
      </c>
      <c r="O23" s="26">
        <f t="shared" si="1"/>
        <v>3.5</v>
      </c>
      <c r="P23" s="114">
        <f t="shared" si="2"/>
        <v>11</v>
      </c>
      <c r="Q23" s="115">
        <f t="shared" si="3"/>
        <v>3.5</v>
      </c>
      <c r="R23" s="19">
        <f t="shared" si="4"/>
        <v>0</v>
      </c>
      <c r="S23" s="19">
        <f t="shared" si="5"/>
        <v>0</v>
      </c>
      <c r="T23" s="14"/>
      <c r="U23" s="15"/>
    </row>
    <row r="24" spans="1:21" s="12" customFormat="1" ht="15">
      <c r="A24" s="29">
        <v>21</v>
      </c>
      <c r="B24" s="127" t="s">
        <v>94</v>
      </c>
      <c r="C24" s="127" t="s">
        <v>21</v>
      </c>
      <c r="D24" s="138">
        <v>9</v>
      </c>
      <c r="E24" s="147">
        <v>3.5</v>
      </c>
      <c r="F24" s="242"/>
      <c r="G24" s="243"/>
      <c r="H24" s="212"/>
      <c r="I24" s="216"/>
      <c r="J24" s="239"/>
      <c r="K24" s="248"/>
      <c r="L24" s="151"/>
      <c r="M24" s="152"/>
      <c r="N24" s="25">
        <f t="shared" si="0"/>
        <v>9</v>
      </c>
      <c r="O24" s="26">
        <f t="shared" si="1"/>
        <v>3.5</v>
      </c>
      <c r="P24" s="114">
        <f t="shared" si="2"/>
        <v>9</v>
      </c>
      <c r="Q24" s="115">
        <f t="shared" si="3"/>
        <v>3.5</v>
      </c>
      <c r="R24" s="19">
        <f t="shared" si="4"/>
        <v>0</v>
      </c>
      <c r="S24" s="19">
        <f t="shared" si="5"/>
        <v>0</v>
      </c>
      <c r="T24" s="14"/>
      <c r="U24" s="15"/>
    </row>
    <row r="25" spans="1:19" s="19" customFormat="1" ht="15">
      <c r="A25" s="29">
        <v>22</v>
      </c>
      <c r="B25" s="127" t="s">
        <v>239</v>
      </c>
      <c r="C25" s="127" t="s">
        <v>17</v>
      </c>
      <c r="D25" s="210"/>
      <c r="E25" s="216"/>
      <c r="F25" s="237"/>
      <c r="G25" s="238"/>
      <c r="H25" s="138">
        <v>9</v>
      </c>
      <c r="I25" s="154">
        <v>3</v>
      </c>
      <c r="J25" s="240"/>
      <c r="K25" s="302"/>
      <c r="L25" s="143"/>
      <c r="M25" s="144"/>
      <c r="N25" s="25">
        <f t="shared" si="0"/>
        <v>9</v>
      </c>
      <c r="O25" s="26">
        <f t="shared" si="1"/>
        <v>3</v>
      </c>
      <c r="P25" s="114">
        <f t="shared" si="2"/>
        <v>9</v>
      </c>
      <c r="Q25" s="115">
        <f t="shared" si="3"/>
        <v>3</v>
      </c>
      <c r="R25" s="19">
        <f t="shared" si="4"/>
        <v>0</v>
      </c>
      <c r="S25" s="19">
        <f t="shared" si="5"/>
        <v>0</v>
      </c>
    </row>
    <row r="26" spans="1:21" s="18" customFormat="1" ht="15">
      <c r="A26" s="29">
        <v>23</v>
      </c>
      <c r="B26" s="127" t="s">
        <v>84</v>
      </c>
      <c r="C26" s="127" t="s">
        <v>25</v>
      </c>
      <c r="D26" s="157">
        <v>8</v>
      </c>
      <c r="E26" s="158">
        <v>3.5</v>
      </c>
      <c r="F26" s="240"/>
      <c r="G26" s="238"/>
      <c r="H26" s="240"/>
      <c r="I26" s="241"/>
      <c r="J26" s="240"/>
      <c r="K26" s="302"/>
      <c r="L26" s="143"/>
      <c r="M26" s="144"/>
      <c r="N26" s="25">
        <f t="shared" si="0"/>
        <v>8</v>
      </c>
      <c r="O26" s="26">
        <f t="shared" si="1"/>
        <v>3.5</v>
      </c>
      <c r="P26" s="114">
        <f t="shared" si="2"/>
        <v>8</v>
      </c>
      <c r="Q26" s="115">
        <f t="shared" si="3"/>
        <v>3.5</v>
      </c>
      <c r="R26" s="19">
        <f t="shared" si="4"/>
        <v>0</v>
      </c>
      <c r="S26" s="19">
        <f t="shared" si="5"/>
        <v>0</v>
      </c>
      <c r="T26" s="15"/>
      <c r="U26" s="15"/>
    </row>
    <row r="27" spans="1:21" s="15" customFormat="1" ht="15">
      <c r="A27" s="29">
        <v>24</v>
      </c>
      <c r="B27" s="127" t="s">
        <v>241</v>
      </c>
      <c r="C27" s="127" t="s">
        <v>245</v>
      </c>
      <c r="D27" s="210"/>
      <c r="E27" s="216"/>
      <c r="F27" s="237"/>
      <c r="G27" s="238"/>
      <c r="H27" s="138">
        <v>6</v>
      </c>
      <c r="I27" s="154">
        <v>2</v>
      </c>
      <c r="J27" s="240"/>
      <c r="K27" s="302"/>
      <c r="L27" s="143"/>
      <c r="M27" s="149"/>
      <c r="N27" s="25">
        <f t="shared" si="0"/>
        <v>6</v>
      </c>
      <c r="O27" s="26">
        <f t="shared" si="1"/>
        <v>2</v>
      </c>
      <c r="P27" s="114">
        <f t="shared" si="2"/>
        <v>6</v>
      </c>
      <c r="Q27" s="115">
        <f t="shared" si="3"/>
        <v>2</v>
      </c>
      <c r="R27" s="19">
        <f t="shared" si="4"/>
        <v>0</v>
      </c>
      <c r="S27" s="19">
        <f t="shared" si="5"/>
        <v>0</v>
      </c>
      <c r="T27" s="14"/>
      <c r="U27" s="18"/>
    </row>
    <row r="28" spans="1:21" s="15" customFormat="1" ht="15">
      <c r="A28" s="29">
        <v>25</v>
      </c>
      <c r="B28" s="127" t="s">
        <v>70</v>
      </c>
      <c r="C28" s="127" t="s">
        <v>45</v>
      </c>
      <c r="D28" s="145">
        <v>5</v>
      </c>
      <c r="E28" s="166">
        <v>3</v>
      </c>
      <c r="F28" s="237"/>
      <c r="G28" s="238"/>
      <c r="H28" s="240"/>
      <c r="I28" s="241"/>
      <c r="J28" s="240"/>
      <c r="K28" s="302"/>
      <c r="L28" s="143"/>
      <c r="M28" s="149"/>
      <c r="N28" s="25">
        <f t="shared" si="0"/>
        <v>5</v>
      </c>
      <c r="O28" s="26">
        <f t="shared" si="1"/>
        <v>3</v>
      </c>
      <c r="P28" s="114">
        <f t="shared" si="2"/>
        <v>5</v>
      </c>
      <c r="Q28" s="115">
        <f t="shared" si="3"/>
        <v>3</v>
      </c>
      <c r="R28" s="19">
        <f t="shared" si="4"/>
        <v>0</v>
      </c>
      <c r="S28" s="19">
        <f t="shared" si="5"/>
        <v>0</v>
      </c>
      <c r="T28" s="14"/>
      <c r="U28" s="18"/>
    </row>
    <row r="29" spans="1:19" s="19" customFormat="1" ht="15">
      <c r="A29" s="29">
        <v>26</v>
      </c>
      <c r="B29" s="127" t="s">
        <v>242</v>
      </c>
      <c r="C29" s="127" t="s">
        <v>10</v>
      </c>
      <c r="D29" s="210"/>
      <c r="E29" s="216"/>
      <c r="F29" s="237"/>
      <c r="G29" s="238"/>
      <c r="H29" s="138">
        <v>5</v>
      </c>
      <c r="I29" s="154">
        <v>1</v>
      </c>
      <c r="J29" s="240"/>
      <c r="K29" s="302"/>
      <c r="L29" s="143"/>
      <c r="M29" s="144"/>
      <c r="N29" s="25">
        <f t="shared" si="0"/>
        <v>5</v>
      </c>
      <c r="O29" s="26">
        <f t="shared" si="1"/>
        <v>1</v>
      </c>
      <c r="P29" s="114">
        <f t="shared" si="2"/>
        <v>5</v>
      </c>
      <c r="Q29" s="115">
        <f t="shared" si="3"/>
        <v>1</v>
      </c>
      <c r="R29" s="19">
        <f t="shared" si="4"/>
        <v>0</v>
      </c>
      <c r="S29" s="19">
        <f t="shared" si="5"/>
        <v>0</v>
      </c>
    </row>
    <row r="30" spans="1:19" s="19" customFormat="1" ht="15">
      <c r="A30" s="29">
        <v>27</v>
      </c>
      <c r="B30" s="127" t="s">
        <v>72</v>
      </c>
      <c r="C30" s="127" t="s">
        <v>11</v>
      </c>
      <c r="D30" s="151">
        <v>2</v>
      </c>
      <c r="E30" s="166">
        <v>2.5</v>
      </c>
      <c r="F30" s="240"/>
      <c r="G30" s="238"/>
      <c r="H30" s="240"/>
      <c r="I30" s="241"/>
      <c r="J30" s="240"/>
      <c r="K30" s="302"/>
      <c r="L30" s="221"/>
      <c r="M30" s="229"/>
      <c r="N30" s="25">
        <f t="shared" si="0"/>
        <v>2</v>
      </c>
      <c r="O30" s="26">
        <f t="shared" si="1"/>
        <v>2.5</v>
      </c>
      <c r="P30" s="114">
        <f t="shared" si="2"/>
        <v>2</v>
      </c>
      <c r="Q30" s="115">
        <f t="shared" si="3"/>
        <v>2.5</v>
      </c>
      <c r="R30" s="19">
        <f t="shared" si="4"/>
        <v>0</v>
      </c>
      <c r="S30" s="19">
        <f t="shared" si="5"/>
        <v>0</v>
      </c>
    </row>
    <row r="31" spans="1:19" ht="16.5" thickBot="1">
      <c r="A31" s="29">
        <v>28</v>
      </c>
      <c r="B31" s="127" t="s">
        <v>80</v>
      </c>
      <c r="C31" s="127" t="s">
        <v>81</v>
      </c>
      <c r="D31" s="145">
        <v>1</v>
      </c>
      <c r="E31" s="166">
        <v>2</v>
      </c>
      <c r="F31" s="242"/>
      <c r="G31" s="243"/>
      <c r="H31" s="237"/>
      <c r="I31" s="241"/>
      <c r="J31" s="240"/>
      <c r="K31" s="302"/>
      <c r="L31" s="143"/>
      <c r="M31" s="149"/>
      <c r="N31" s="25">
        <f t="shared" si="0"/>
        <v>1</v>
      </c>
      <c r="O31" s="26">
        <f t="shared" si="1"/>
        <v>2</v>
      </c>
      <c r="P31" s="114">
        <f t="shared" si="2"/>
        <v>1</v>
      </c>
      <c r="Q31" s="115">
        <f t="shared" si="3"/>
        <v>2</v>
      </c>
      <c r="R31" s="19">
        <f t="shared" si="4"/>
        <v>0</v>
      </c>
      <c r="S31" s="19">
        <f t="shared" si="5"/>
        <v>0</v>
      </c>
    </row>
    <row r="32" spans="1:19" ht="16.5" thickBot="1">
      <c r="A32" s="40" t="s">
        <v>12</v>
      </c>
      <c r="B32" s="41"/>
      <c r="C32" s="42"/>
      <c r="D32" s="43"/>
      <c r="E32" s="44"/>
      <c r="F32" s="43"/>
      <c r="G32" s="44"/>
      <c r="H32" s="43"/>
      <c r="I32" s="44"/>
      <c r="J32" s="43"/>
      <c r="K32" s="44"/>
      <c r="L32" s="43"/>
      <c r="M32" s="45"/>
      <c r="N32" s="46" t="s">
        <v>8</v>
      </c>
      <c r="O32" s="47" t="s">
        <v>6</v>
      </c>
      <c r="P32" s="48" t="s">
        <v>8</v>
      </c>
      <c r="Q32" s="47" t="s">
        <v>6</v>
      </c>
      <c r="R32" s="19"/>
      <c r="S32" s="19"/>
    </row>
    <row r="33" spans="1:19" ht="15.75">
      <c r="A33" s="133">
        <v>1</v>
      </c>
      <c r="B33" s="127" t="s">
        <v>71</v>
      </c>
      <c r="C33" s="127" t="s">
        <v>34</v>
      </c>
      <c r="D33" s="157">
        <v>18</v>
      </c>
      <c r="E33" s="158">
        <v>3</v>
      </c>
      <c r="F33" s="244">
        <v>17</v>
      </c>
      <c r="G33" s="305">
        <v>2</v>
      </c>
      <c r="H33" s="245">
        <v>17</v>
      </c>
      <c r="I33" s="246">
        <v>4</v>
      </c>
      <c r="J33" s="244">
        <v>20</v>
      </c>
      <c r="K33" s="306">
        <v>3</v>
      </c>
      <c r="L33" s="294"/>
      <c r="M33" s="308"/>
      <c r="N33" s="129">
        <f aca="true" t="shared" si="6" ref="N33:O36">SUM(D33+F33+H33+J33+L33)</f>
        <v>72</v>
      </c>
      <c r="O33" s="130">
        <f t="shared" si="6"/>
        <v>12</v>
      </c>
      <c r="P33" s="131">
        <f>SUM(D33,F33,H33,J33,L33)-S33</f>
        <v>72</v>
      </c>
      <c r="Q33" s="132">
        <f>SUM(E33,G33,I33,K33,M33)-R33</f>
        <v>12</v>
      </c>
      <c r="R33" s="19">
        <f>IF(COUNT(M33,K33,I33,G33,E33)=5,MIN(M33,K33,I33,G33,E33),0)</f>
        <v>0</v>
      </c>
      <c r="S33" s="19">
        <f>IF(COUNT(D33,F33,H33,J33,L33)=5,MIN(D33,F33,H33,J33,L33),0)</f>
        <v>0</v>
      </c>
    </row>
    <row r="34" spans="1:19" ht="15.75">
      <c r="A34" s="29">
        <v>2</v>
      </c>
      <c r="B34" s="127" t="s">
        <v>76</v>
      </c>
      <c r="C34" s="127" t="s">
        <v>17</v>
      </c>
      <c r="D34" s="157">
        <v>20</v>
      </c>
      <c r="E34" s="158">
        <v>4.5</v>
      </c>
      <c r="F34" s="157">
        <v>20</v>
      </c>
      <c r="G34" s="164">
        <v>6.5</v>
      </c>
      <c r="H34" s="162">
        <v>20</v>
      </c>
      <c r="I34" s="247">
        <v>4</v>
      </c>
      <c r="J34" s="239"/>
      <c r="K34" s="307"/>
      <c r="L34" s="157"/>
      <c r="M34" s="160"/>
      <c r="N34" s="16">
        <f t="shared" si="6"/>
        <v>60</v>
      </c>
      <c r="O34" s="17">
        <f t="shared" si="6"/>
        <v>15</v>
      </c>
      <c r="P34" s="116">
        <f>SUM(D34,F34,H34,J34,L34)-S34</f>
        <v>60</v>
      </c>
      <c r="Q34" s="117">
        <f>SUM(E34,G34,I34,K34,M34)-R34</f>
        <v>15</v>
      </c>
      <c r="R34" s="19">
        <f>IF(COUNT(M34,K34,I34,G34,E34)=5,MIN(M34,K34,I34,G34,E34),0)</f>
        <v>0</v>
      </c>
      <c r="S34" s="19">
        <f>IF(COUNT(D34,F34,H34,J34,L34)=5,MIN(D34,F34,H34,J34,L34),0)</f>
        <v>0</v>
      </c>
    </row>
    <row r="35" spans="1:19" ht="15.75">
      <c r="A35" s="275">
        <v>3</v>
      </c>
      <c r="B35" s="127" t="s">
        <v>146</v>
      </c>
      <c r="C35" s="127" t="s">
        <v>21</v>
      </c>
      <c r="D35" s="239"/>
      <c r="E35" s="248"/>
      <c r="F35" s="157">
        <v>18</v>
      </c>
      <c r="G35" s="158">
        <v>5</v>
      </c>
      <c r="H35" s="162">
        <v>18</v>
      </c>
      <c r="I35" s="247">
        <v>4</v>
      </c>
      <c r="J35" s="239"/>
      <c r="K35" s="248"/>
      <c r="L35" s="151"/>
      <c r="M35" s="156"/>
      <c r="N35" s="16">
        <f t="shared" si="6"/>
        <v>36</v>
      </c>
      <c r="O35" s="17">
        <f t="shared" si="6"/>
        <v>9</v>
      </c>
      <c r="P35" s="116">
        <f>SUM(D35,F35,H35,J35,L35)-S35</f>
        <v>36</v>
      </c>
      <c r="Q35" s="117">
        <f>SUM(E35,G35,I35,K35,M35)-R35</f>
        <v>9</v>
      </c>
      <c r="R35" s="19">
        <f>IF(COUNT(M35,K35,I35,G35,E35)=5,MIN(M35,K35,I35,G35,E35),0)</f>
        <v>0</v>
      </c>
      <c r="S35" s="19">
        <f>IF(COUNT(D35,F35,H35,J35,L35)=5,MIN(D35,F35,H35,J35,L35),0)</f>
        <v>0</v>
      </c>
    </row>
    <row r="36" spans="1:19" ht="15.75">
      <c r="A36" s="29">
        <v>4</v>
      </c>
      <c r="B36" s="127" t="s">
        <v>243</v>
      </c>
      <c r="C36" s="127" t="s">
        <v>9</v>
      </c>
      <c r="D36" s="239"/>
      <c r="E36" s="248"/>
      <c r="F36" s="239"/>
      <c r="G36" s="248"/>
      <c r="H36" s="162">
        <v>16</v>
      </c>
      <c r="I36" s="247">
        <v>2.5</v>
      </c>
      <c r="J36" s="157">
        <v>18</v>
      </c>
      <c r="K36" s="158">
        <v>1</v>
      </c>
      <c r="L36" s="151"/>
      <c r="M36" s="156"/>
      <c r="N36" s="16">
        <f t="shared" si="6"/>
        <v>34</v>
      </c>
      <c r="O36" s="17">
        <f t="shared" si="6"/>
        <v>3.5</v>
      </c>
      <c r="P36" s="116">
        <f>SUM(D36,F36,H36,J36,L36)-S36</f>
        <v>34</v>
      </c>
      <c r="Q36" s="117">
        <f>SUM(E36,G36,I36,K36,M36)-R36</f>
        <v>3.5</v>
      </c>
      <c r="R36" s="19">
        <f>IF(COUNT(M36,K36,I36,G36,E36)=5,MIN(M36,K36,I36,G36,E36),0)</f>
        <v>0</v>
      </c>
      <c r="S36" s="19">
        <f>IF(COUNT(D36,F36,H36,J36,L36)=5,MIN(D36,F36,H36,J36,L36),0)</f>
        <v>0</v>
      </c>
    </row>
    <row r="37" spans="1:17" ht="15.75">
      <c r="A37" s="29">
        <v>5</v>
      </c>
      <c r="B37" s="127"/>
      <c r="C37" s="127"/>
      <c r="D37" s="157"/>
      <c r="E37" s="158"/>
      <c r="F37" s="157"/>
      <c r="G37" s="158"/>
      <c r="H37" s="162"/>
      <c r="I37" s="247"/>
      <c r="J37" s="157"/>
      <c r="K37" s="158"/>
      <c r="L37" s="151"/>
      <c r="M37" s="156"/>
      <c r="N37" s="16"/>
      <c r="O37" s="17"/>
      <c r="P37" s="116"/>
      <c r="Q37" s="117"/>
    </row>
    <row r="38" spans="1:17" ht="15.75">
      <c r="A38" s="29">
        <v>6</v>
      </c>
      <c r="B38" s="127"/>
      <c r="C38" s="127"/>
      <c r="D38" s="157"/>
      <c r="E38" s="158"/>
      <c r="F38" s="157"/>
      <c r="G38" s="158"/>
      <c r="H38" s="157"/>
      <c r="I38" s="164"/>
      <c r="J38" s="157"/>
      <c r="K38" s="158"/>
      <c r="L38" s="151"/>
      <c r="M38" s="156"/>
      <c r="N38" s="16"/>
      <c r="O38" s="17"/>
      <c r="P38" s="116"/>
      <c r="Q38" s="117"/>
    </row>
  </sheetData>
  <sheetProtection/>
  <mergeCells count="10">
    <mergeCell ref="L3:M3"/>
    <mergeCell ref="F3:G3"/>
    <mergeCell ref="L2:M2"/>
    <mergeCell ref="D3:E3"/>
    <mergeCell ref="D2:E2"/>
    <mergeCell ref="F2:G2"/>
    <mergeCell ref="H3:I3"/>
    <mergeCell ref="H2:I2"/>
    <mergeCell ref="J2:K2"/>
    <mergeCell ref="J3:K3"/>
  </mergeCells>
  <printOptions/>
  <pageMargins left="0.5905511811023623" right="0.4330708661417323" top="0.7874015748031497" bottom="0.5905511811023623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>
    <tabColor theme="0"/>
  </sheetPr>
  <dimension ref="A1:CI64"/>
  <sheetViews>
    <sheetView zoomScale="80" zoomScaleNormal="80" zoomScalePageLayoutView="0" workbookViewId="0" topLeftCell="A1">
      <pane ySplit="3" topLeftCell="A37" activePane="bottomLeft" state="frozen"/>
      <selection pane="topLeft" activeCell="A1" sqref="A1"/>
      <selection pane="bottomLeft" activeCell="B52" sqref="B52"/>
    </sheetView>
  </sheetViews>
  <sheetFormatPr defaultColWidth="8.796875" defaultRowHeight="15"/>
  <cols>
    <col min="1" max="1" width="3.69921875" style="108" customWidth="1"/>
    <col min="2" max="2" width="18.8984375" style="66" customWidth="1"/>
    <col min="3" max="3" width="24.8984375" style="66" customWidth="1"/>
    <col min="4" max="4" width="6.796875" style="112" customWidth="1"/>
    <col min="5" max="5" width="4.19921875" style="109" customWidth="1"/>
    <col min="6" max="6" width="6.796875" style="113" customWidth="1"/>
    <col min="7" max="7" width="6.8984375" style="109" customWidth="1"/>
    <col min="8" max="8" width="6.796875" style="110" customWidth="1"/>
    <col min="9" max="9" width="4.19921875" style="109" customWidth="1"/>
    <col min="10" max="10" width="6.796875" style="111" customWidth="1"/>
    <col min="11" max="11" width="4.19921875" style="109" customWidth="1"/>
    <col min="12" max="12" width="6.796875" style="110" customWidth="1"/>
    <col min="13" max="13" width="4.69921875" style="109" customWidth="1"/>
    <col min="14" max="14" width="6.796875" style="111" customWidth="1"/>
    <col min="15" max="15" width="6.69921875" style="111" customWidth="1"/>
    <col min="16" max="16" width="8.796875" style="111" customWidth="1"/>
    <col min="17" max="17" width="8.69921875" style="111" customWidth="1"/>
    <col min="18" max="19" width="7.796875" style="66" customWidth="1"/>
    <col min="20" max="16384" width="8.8984375" style="66" customWidth="1"/>
  </cols>
  <sheetData>
    <row r="1" spans="1:87" ht="25.5" customHeight="1" thickBot="1">
      <c r="A1" s="56" t="s">
        <v>216</v>
      </c>
      <c r="B1" s="57"/>
      <c r="C1" s="57"/>
      <c r="D1" s="58"/>
      <c r="E1" s="59"/>
      <c r="F1" s="60"/>
      <c r="G1" s="59"/>
      <c r="H1" s="58"/>
      <c r="I1" s="59"/>
      <c r="J1" s="57"/>
      <c r="K1" s="59"/>
      <c r="L1" s="61"/>
      <c r="M1" s="62"/>
      <c r="N1" s="63"/>
      <c r="O1" s="63"/>
      <c r="P1" s="64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</row>
    <row r="2" spans="1:57" s="75" customFormat="1" ht="15">
      <c r="A2" s="67"/>
      <c r="B2" s="68" t="s">
        <v>3</v>
      </c>
      <c r="C2" s="69"/>
      <c r="D2" s="345" t="s">
        <v>218</v>
      </c>
      <c r="E2" s="346"/>
      <c r="F2" s="345">
        <v>42693</v>
      </c>
      <c r="G2" s="346"/>
      <c r="H2" s="345">
        <v>42376</v>
      </c>
      <c r="I2" s="346"/>
      <c r="J2" s="345">
        <v>42404</v>
      </c>
      <c r="K2" s="346"/>
      <c r="L2" s="345"/>
      <c r="M2" s="346"/>
      <c r="N2" s="70"/>
      <c r="O2" s="71"/>
      <c r="P2" s="72" t="s">
        <v>18</v>
      </c>
      <c r="Q2" s="73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</row>
    <row r="3" spans="1:57" s="75" customFormat="1" ht="63.75" thickBot="1">
      <c r="A3" s="76"/>
      <c r="B3" s="77" t="s">
        <v>0</v>
      </c>
      <c r="C3" s="78" t="s">
        <v>1</v>
      </c>
      <c r="D3" s="343" t="s">
        <v>24</v>
      </c>
      <c r="E3" s="344"/>
      <c r="F3" s="343" t="s">
        <v>219</v>
      </c>
      <c r="G3" s="344"/>
      <c r="H3" s="343" t="s">
        <v>231</v>
      </c>
      <c r="I3" s="344"/>
      <c r="J3" s="343" t="s">
        <v>263</v>
      </c>
      <c r="K3" s="344"/>
      <c r="L3" s="343"/>
      <c r="M3" s="344"/>
      <c r="N3" s="79" t="s">
        <v>2</v>
      </c>
      <c r="O3" s="80" t="s">
        <v>6</v>
      </c>
      <c r="P3" s="81" t="s">
        <v>13</v>
      </c>
      <c r="Q3" s="82" t="s">
        <v>14</v>
      </c>
      <c r="R3" s="27" t="s">
        <v>16</v>
      </c>
      <c r="S3" s="27" t="s">
        <v>15</v>
      </c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</row>
    <row r="4" spans="1:19" s="15" customFormat="1" ht="15">
      <c r="A4" s="335">
        <v>1</v>
      </c>
      <c r="B4" s="232" t="s">
        <v>118</v>
      </c>
      <c r="C4" s="186" t="s">
        <v>21</v>
      </c>
      <c r="D4" s="189">
        <v>20</v>
      </c>
      <c r="E4" s="219">
        <v>5.5</v>
      </c>
      <c r="F4" s="151">
        <v>20</v>
      </c>
      <c r="G4" s="176">
        <v>6.5</v>
      </c>
      <c r="H4" s="151">
        <v>13</v>
      </c>
      <c r="I4" s="176">
        <v>4.5</v>
      </c>
      <c r="J4" s="151">
        <v>20</v>
      </c>
      <c r="K4" s="177">
        <v>6.5</v>
      </c>
      <c r="L4" s="151"/>
      <c r="M4" s="182"/>
      <c r="N4" s="85">
        <f aca="true" t="shared" si="0" ref="N4:N47">SUM(D4+F4+H4+J4+L4)</f>
        <v>73</v>
      </c>
      <c r="O4" s="86">
        <f aca="true" t="shared" si="1" ref="O4:O47">SUM(E4+G4+I4+K4+M4)</f>
        <v>23</v>
      </c>
      <c r="P4" s="120">
        <f aca="true" t="shared" si="2" ref="P4:P47">SUM(D4,F4,H4,J4,L4)-S4</f>
        <v>73</v>
      </c>
      <c r="Q4" s="121">
        <f aca="true" t="shared" si="3" ref="Q4:Q47">SUM(E4,G4,I4,K4,M4)-R4</f>
        <v>23</v>
      </c>
      <c r="R4" s="91">
        <f aca="true" t="shared" si="4" ref="R4:R47">IF(COUNT(M4,K4,I4,G4,E4)=5,MIN(M4,K4,I4,G4,E4),0)</f>
        <v>0</v>
      </c>
      <c r="S4" s="91">
        <f aca="true" t="shared" si="5" ref="S4:S47">IF(COUNT(D4,F4,H4,J4,L4)=5,MIN(D4,F4,H4,J4,L4),0)</f>
        <v>0</v>
      </c>
    </row>
    <row r="5" spans="1:19" s="15" customFormat="1" ht="15">
      <c r="A5" s="335">
        <v>2</v>
      </c>
      <c r="B5" s="233" t="s">
        <v>121</v>
      </c>
      <c r="C5" s="169" t="s">
        <v>17</v>
      </c>
      <c r="D5" s="151">
        <v>15</v>
      </c>
      <c r="E5" s="176">
        <v>5</v>
      </c>
      <c r="F5" s="151">
        <v>17</v>
      </c>
      <c r="G5" s="176">
        <v>5</v>
      </c>
      <c r="H5" s="151">
        <v>17</v>
      </c>
      <c r="I5" s="140">
        <v>5</v>
      </c>
      <c r="J5" s="151">
        <v>17</v>
      </c>
      <c r="K5" s="177">
        <v>5.5</v>
      </c>
      <c r="L5" s="151"/>
      <c r="M5" s="182"/>
      <c r="N5" s="85">
        <f t="shared" si="0"/>
        <v>66</v>
      </c>
      <c r="O5" s="86">
        <f t="shared" si="1"/>
        <v>20.5</v>
      </c>
      <c r="P5" s="120">
        <f t="shared" si="2"/>
        <v>66</v>
      </c>
      <c r="Q5" s="121">
        <f t="shared" si="3"/>
        <v>20.5</v>
      </c>
      <c r="R5" s="91">
        <f t="shared" si="4"/>
        <v>0</v>
      </c>
      <c r="S5" s="91">
        <f t="shared" si="5"/>
        <v>0</v>
      </c>
    </row>
    <row r="6" spans="1:19" s="15" customFormat="1" ht="15">
      <c r="A6" s="335">
        <v>3</v>
      </c>
      <c r="B6" s="233" t="s">
        <v>120</v>
      </c>
      <c r="C6" s="169" t="s">
        <v>93</v>
      </c>
      <c r="D6" s="145">
        <v>17</v>
      </c>
      <c r="E6" s="166">
        <v>5.5</v>
      </c>
      <c r="F6" s="151">
        <v>18</v>
      </c>
      <c r="G6" s="176">
        <v>5</v>
      </c>
      <c r="H6" s="151">
        <v>14</v>
      </c>
      <c r="I6" s="177">
        <v>4.5</v>
      </c>
      <c r="J6" s="151">
        <v>15</v>
      </c>
      <c r="K6" s="177">
        <v>5</v>
      </c>
      <c r="L6" s="151"/>
      <c r="M6" s="176"/>
      <c r="N6" s="85">
        <f t="shared" si="0"/>
        <v>64</v>
      </c>
      <c r="O6" s="86">
        <f t="shared" si="1"/>
        <v>20</v>
      </c>
      <c r="P6" s="120">
        <f t="shared" si="2"/>
        <v>64</v>
      </c>
      <c r="Q6" s="121">
        <f t="shared" si="3"/>
        <v>20</v>
      </c>
      <c r="R6" s="91">
        <f t="shared" si="4"/>
        <v>0</v>
      </c>
      <c r="S6" s="91">
        <f t="shared" si="5"/>
        <v>0</v>
      </c>
    </row>
    <row r="7" spans="1:19" s="15" customFormat="1" ht="15">
      <c r="A7" s="335">
        <v>4</v>
      </c>
      <c r="B7" s="233" t="s">
        <v>119</v>
      </c>
      <c r="C7" s="169" t="s">
        <v>21</v>
      </c>
      <c r="D7" s="151">
        <v>18</v>
      </c>
      <c r="E7" s="176">
        <v>5.5</v>
      </c>
      <c r="F7" s="151">
        <v>16</v>
      </c>
      <c r="G7" s="176">
        <v>5</v>
      </c>
      <c r="H7" s="151">
        <v>16</v>
      </c>
      <c r="I7" s="176">
        <v>5</v>
      </c>
      <c r="J7" s="151">
        <v>14</v>
      </c>
      <c r="K7" s="177">
        <v>4</v>
      </c>
      <c r="L7" s="151"/>
      <c r="M7" s="176"/>
      <c r="N7" s="85">
        <f t="shared" si="0"/>
        <v>64</v>
      </c>
      <c r="O7" s="86">
        <f t="shared" si="1"/>
        <v>19.5</v>
      </c>
      <c r="P7" s="120">
        <f t="shared" si="2"/>
        <v>64</v>
      </c>
      <c r="Q7" s="121">
        <f t="shared" si="3"/>
        <v>19.5</v>
      </c>
      <c r="R7" s="91">
        <f t="shared" si="4"/>
        <v>0</v>
      </c>
      <c r="S7" s="91">
        <f t="shared" si="5"/>
        <v>0</v>
      </c>
    </row>
    <row r="8" spans="1:19" s="15" customFormat="1" ht="15">
      <c r="A8" s="88">
        <v>5</v>
      </c>
      <c r="B8" s="233" t="s">
        <v>266</v>
      </c>
      <c r="C8" s="169" t="s">
        <v>93</v>
      </c>
      <c r="D8" s="145">
        <v>16</v>
      </c>
      <c r="E8" s="166">
        <v>5</v>
      </c>
      <c r="F8" s="210"/>
      <c r="G8" s="217"/>
      <c r="H8" s="151">
        <v>18</v>
      </c>
      <c r="I8" s="140">
        <v>5</v>
      </c>
      <c r="J8" s="151">
        <v>18</v>
      </c>
      <c r="K8" s="177">
        <v>5.5</v>
      </c>
      <c r="L8" s="151"/>
      <c r="M8" s="176"/>
      <c r="N8" s="85">
        <f t="shared" si="0"/>
        <v>52</v>
      </c>
      <c r="O8" s="86">
        <f t="shared" si="1"/>
        <v>15.5</v>
      </c>
      <c r="P8" s="120">
        <f t="shared" si="2"/>
        <v>52</v>
      </c>
      <c r="Q8" s="121">
        <f t="shared" si="3"/>
        <v>15.5</v>
      </c>
      <c r="R8" s="91">
        <f t="shared" si="4"/>
        <v>0</v>
      </c>
      <c r="S8" s="91">
        <f t="shared" si="5"/>
        <v>0</v>
      </c>
    </row>
    <row r="9" spans="1:19" s="15" customFormat="1" ht="15">
      <c r="A9" s="88">
        <v>6</v>
      </c>
      <c r="B9" s="233" t="s">
        <v>204</v>
      </c>
      <c r="C9" s="169" t="s">
        <v>21</v>
      </c>
      <c r="D9" s="210"/>
      <c r="E9" s="176"/>
      <c r="F9" s="151">
        <v>15</v>
      </c>
      <c r="G9" s="176">
        <v>5</v>
      </c>
      <c r="H9" s="151">
        <v>20</v>
      </c>
      <c r="I9" s="177">
        <v>6</v>
      </c>
      <c r="J9" s="151">
        <v>16</v>
      </c>
      <c r="K9" s="177">
        <v>5</v>
      </c>
      <c r="L9" s="151"/>
      <c r="M9" s="182"/>
      <c r="N9" s="85">
        <f t="shared" si="0"/>
        <v>51</v>
      </c>
      <c r="O9" s="86">
        <f t="shared" si="1"/>
        <v>16</v>
      </c>
      <c r="P9" s="120">
        <f t="shared" si="2"/>
        <v>51</v>
      </c>
      <c r="Q9" s="121">
        <f t="shared" si="3"/>
        <v>16</v>
      </c>
      <c r="R9" s="91">
        <f t="shared" si="4"/>
        <v>0</v>
      </c>
      <c r="S9" s="91">
        <f t="shared" si="5"/>
        <v>0</v>
      </c>
    </row>
    <row r="10" spans="1:19" s="15" customFormat="1" ht="15">
      <c r="A10" s="88">
        <v>7</v>
      </c>
      <c r="B10" s="233" t="s">
        <v>130</v>
      </c>
      <c r="C10" s="169" t="s">
        <v>10</v>
      </c>
      <c r="D10" s="151">
        <v>5</v>
      </c>
      <c r="E10" s="166">
        <v>3.5</v>
      </c>
      <c r="F10" s="151">
        <v>11</v>
      </c>
      <c r="G10" s="176">
        <v>4</v>
      </c>
      <c r="H10" s="151">
        <v>12</v>
      </c>
      <c r="I10" s="177">
        <v>4</v>
      </c>
      <c r="J10" s="151">
        <v>12</v>
      </c>
      <c r="K10" s="177">
        <v>4</v>
      </c>
      <c r="L10" s="151"/>
      <c r="M10" s="177"/>
      <c r="N10" s="85">
        <f t="shared" si="0"/>
        <v>40</v>
      </c>
      <c r="O10" s="86">
        <f t="shared" si="1"/>
        <v>15.5</v>
      </c>
      <c r="P10" s="120">
        <f t="shared" si="2"/>
        <v>40</v>
      </c>
      <c r="Q10" s="121">
        <f t="shared" si="3"/>
        <v>15.5</v>
      </c>
      <c r="R10" s="91">
        <f t="shared" si="4"/>
        <v>0</v>
      </c>
      <c r="S10" s="91">
        <f t="shared" si="5"/>
        <v>0</v>
      </c>
    </row>
    <row r="11" spans="1:19" s="15" customFormat="1" ht="15">
      <c r="A11" s="88">
        <v>8</v>
      </c>
      <c r="B11" s="233" t="s">
        <v>123</v>
      </c>
      <c r="C11" s="169" t="s">
        <v>45</v>
      </c>
      <c r="D11" s="145">
        <v>13</v>
      </c>
      <c r="E11" s="166">
        <v>5</v>
      </c>
      <c r="F11" s="151">
        <v>4</v>
      </c>
      <c r="G11" s="176">
        <v>2.5</v>
      </c>
      <c r="H11" s="151">
        <v>7</v>
      </c>
      <c r="I11" s="176">
        <v>3</v>
      </c>
      <c r="J11" s="151">
        <v>10</v>
      </c>
      <c r="K11" s="176">
        <v>4</v>
      </c>
      <c r="L11" s="151"/>
      <c r="M11" s="176"/>
      <c r="N11" s="85">
        <f t="shared" si="0"/>
        <v>34</v>
      </c>
      <c r="O11" s="86">
        <f t="shared" si="1"/>
        <v>14.5</v>
      </c>
      <c r="P11" s="120">
        <f t="shared" si="2"/>
        <v>34</v>
      </c>
      <c r="Q11" s="121">
        <f t="shared" si="3"/>
        <v>14.5</v>
      </c>
      <c r="R11" s="91">
        <f t="shared" si="4"/>
        <v>0</v>
      </c>
      <c r="S11" s="91">
        <f t="shared" si="5"/>
        <v>0</v>
      </c>
    </row>
    <row r="12" spans="1:19" s="15" customFormat="1" ht="15">
      <c r="A12" s="88">
        <v>9</v>
      </c>
      <c r="B12" s="233" t="s">
        <v>127</v>
      </c>
      <c r="C12" s="169" t="s">
        <v>9</v>
      </c>
      <c r="D12" s="145">
        <v>9</v>
      </c>
      <c r="E12" s="166">
        <v>4</v>
      </c>
      <c r="F12" s="210"/>
      <c r="G12" s="217"/>
      <c r="H12" s="151">
        <v>15</v>
      </c>
      <c r="I12" s="176">
        <v>5</v>
      </c>
      <c r="J12" s="151">
        <v>9</v>
      </c>
      <c r="K12" s="177">
        <v>3.5</v>
      </c>
      <c r="L12" s="151"/>
      <c r="M12" s="176"/>
      <c r="N12" s="85">
        <f t="shared" si="0"/>
        <v>33</v>
      </c>
      <c r="O12" s="86">
        <f t="shared" si="1"/>
        <v>12.5</v>
      </c>
      <c r="P12" s="120">
        <f t="shared" si="2"/>
        <v>33</v>
      </c>
      <c r="Q12" s="121">
        <f t="shared" si="3"/>
        <v>12.5</v>
      </c>
      <c r="R12" s="91">
        <f t="shared" si="4"/>
        <v>0</v>
      </c>
      <c r="S12" s="91">
        <f t="shared" si="5"/>
        <v>0</v>
      </c>
    </row>
    <row r="13" spans="1:19" s="15" customFormat="1" ht="15">
      <c r="A13" s="88">
        <v>10</v>
      </c>
      <c r="B13" s="233" t="s">
        <v>132</v>
      </c>
      <c r="C13" s="169" t="s">
        <v>21</v>
      </c>
      <c r="D13" s="145">
        <v>3</v>
      </c>
      <c r="E13" s="166">
        <v>3</v>
      </c>
      <c r="F13" s="151">
        <v>10</v>
      </c>
      <c r="G13" s="176">
        <v>4</v>
      </c>
      <c r="H13" s="151">
        <v>10</v>
      </c>
      <c r="I13" s="140">
        <v>4</v>
      </c>
      <c r="J13" s="151">
        <v>7</v>
      </c>
      <c r="K13" s="177">
        <v>3</v>
      </c>
      <c r="L13" s="151"/>
      <c r="M13" s="182"/>
      <c r="N13" s="85">
        <f t="shared" si="0"/>
        <v>30</v>
      </c>
      <c r="O13" s="86">
        <f t="shared" si="1"/>
        <v>14</v>
      </c>
      <c r="P13" s="120">
        <f t="shared" si="2"/>
        <v>30</v>
      </c>
      <c r="Q13" s="121">
        <f t="shared" si="3"/>
        <v>14</v>
      </c>
      <c r="R13" s="91">
        <f t="shared" si="4"/>
        <v>0</v>
      </c>
      <c r="S13" s="91">
        <f t="shared" si="5"/>
        <v>0</v>
      </c>
    </row>
    <row r="14" spans="1:19" s="15" customFormat="1" ht="15">
      <c r="A14" s="88">
        <v>11</v>
      </c>
      <c r="B14" s="233" t="s">
        <v>125</v>
      </c>
      <c r="C14" s="169" t="s">
        <v>21</v>
      </c>
      <c r="D14" s="151">
        <v>11</v>
      </c>
      <c r="E14" s="166">
        <v>4.5</v>
      </c>
      <c r="F14" s="151">
        <v>9</v>
      </c>
      <c r="G14" s="176">
        <v>3.5</v>
      </c>
      <c r="H14" s="151">
        <v>4</v>
      </c>
      <c r="I14" s="177">
        <v>3</v>
      </c>
      <c r="J14" s="151">
        <v>3</v>
      </c>
      <c r="K14" s="177">
        <v>3</v>
      </c>
      <c r="L14" s="151"/>
      <c r="M14" s="176"/>
      <c r="N14" s="85">
        <f t="shared" si="0"/>
        <v>27</v>
      </c>
      <c r="O14" s="86">
        <f t="shared" si="1"/>
        <v>14</v>
      </c>
      <c r="P14" s="120">
        <f t="shared" si="2"/>
        <v>27</v>
      </c>
      <c r="Q14" s="121">
        <f t="shared" si="3"/>
        <v>14</v>
      </c>
      <c r="R14" s="91">
        <f t="shared" si="4"/>
        <v>0</v>
      </c>
      <c r="S14" s="91">
        <f t="shared" si="5"/>
        <v>0</v>
      </c>
    </row>
    <row r="15" spans="1:19" s="15" customFormat="1" ht="15">
      <c r="A15" s="88">
        <v>12</v>
      </c>
      <c r="B15" s="233" t="s">
        <v>267</v>
      </c>
      <c r="C15" s="169" t="s">
        <v>21</v>
      </c>
      <c r="D15" s="151">
        <v>7</v>
      </c>
      <c r="E15" s="166">
        <v>4</v>
      </c>
      <c r="F15" s="210"/>
      <c r="G15" s="217"/>
      <c r="H15" s="151">
        <v>6</v>
      </c>
      <c r="I15" s="140">
        <v>3</v>
      </c>
      <c r="J15" s="151">
        <v>13</v>
      </c>
      <c r="K15" s="177">
        <v>4</v>
      </c>
      <c r="L15" s="151"/>
      <c r="M15" s="176"/>
      <c r="N15" s="85">
        <f t="shared" si="0"/>
        <v>26</v>
      </c>
      <c r="O15" s="86">
        <f t="shared" si="1"/>
        <v>11</v>
      </c>
      <c r="P15" s="120">
        <f t="shared" si="2"/>
        <v>26</v>
      </c>
      <c r="Q15" s="121">
        <f t="shared" si="3"/>
        <v>11</v>
      </c>
      <c r="R15" s="91">
        <f t="shared" si="4"/>
        <v>0</v>
      </c>
      <c r="S15" s="91">
        <f t="shared" si="5"/>
        <v>0</v>
      </c>
    </row>
    <row r="16" spans="1:19" s="15" customFormat="1" ht="15">
      <c r="A16" s="88">
        <v>13</v>
      </c>
      <c r="B16" s="233" t="s">
        <v>207</v>
      </c>
      <c r="C16" s="169" t="s">
        <v>34</v>
      </c>
      <c r="D16" s="210"/>
      <c r="E16" s="176"/>
      <c r="F16" s="151">
        <v>12</v>
      </c>
      <c r="G16" s="176">
        <v>4</v>
      </c>
      <c r="H16" s="151">
        <v>5</v>
      </c>
      <c r="I16" s="177">
        <v>3</v>
      </c>
      <c r="J16" s="151">
        <v>8</v>
      </c>
      <c r="K16" s="176">
        <v>3.5</v>
      </c>
      <c r="L16" s="151"/>
      <c r="M16" s="176"/>
      <c r="N16" s="85">
        <f t="shared" si="0"/>
        <v>25</v>
      </c>
      <c r="O16" s="86">
        <f t="shared" si="1"/>
        <v>10.5</v>
      </c>
      <c r="P16" s="120">
        <f t="shared" si="2"/>
        <v>25</v>
      </c>
      <c r="Q16" s="121">
        <f t="shared" si="3"/>
        <v>10.5</v>
      </c>
      <c r="R16" s="91">
        <f t="shared" si="4"/>
        <v>0</v>
      </c>
      <c r="S16" s="91">
        <f t="shared" si="5"/>
        <v>0</v>
      </c>
    </row>
    <row r="17" spans="1:19" s="15" customFormat="1" ht="15">
      <c r="A17" s="88">
        <v>14</v>
      </c>
      <c r="B17" s="233" t="s">
        <v>206</v>
      </c>
      <c r="C17" s="169" t="s">
        <v>21</v>
      </c>
      <c r="D17" s="210"/>
      <c r="E17" s="176"/>
      <c r="F17" s="151">
        <v>13</v>
      </c>
      <c r="G17" s="176">
        <v>4.5</v>
      </c>
      <c r="H17" s="151">
        <v>11</v>
      </c>
      <c r="I17" s="166">
        <v>4</v>
      </c>
      <c r="J17" s="210"/>
      <c r="K17" s="217"/>
      <c r="L17" s="151"/>
      <c r="M17" s="181"/>
      <c r="N17" s="85">
        <f t="shared" si="0"/>
        <v>24</v>
      </c>
      <c r="O17" s="86">
        <f t="shared" si="1"/>
        <v>8.5</v>
      </c>
      <c r="P17" s="120">
        <f t="shared" si="2"/>
        <v>24</v>
      </c>
      <c r="Q17" s="121">
        <f t="shared" si="3"/>
        <v>8.5</v>
      </c>
      <c r="R17" s="91">
        <f t="shared" si="4"/>
        <v>0</v>
      </c>
      <c r="S17" s="91">
        <f t="shared" si="5"/>
        <v>0</v>
      </c>
    </row>
    <row r="18" spans="1:19" s="15" customFormat="1" ht="15">
      <c r="A18" s="88">
        <v>15</v>
      </c>
      <c r="B18" s="233" t="s">
        <v>124</v>
      </c>
      <c r="C18" s="169" t="s">
        <v>21</v>
      </c>
      <c r="D18" s="145">
        <v>12</v>
      </c>
      <c r="E18" s="166">
        <v>5</v>
      </c>
      <c r="F18" s="151">
        <v>7</v>
      </c>
      <c r="G18" s="176">
        <v>3</v>
      </c>
      <c r="H18" s="210"/>
      <c r="I18" s="211"/>
      <c r="J18" s="151">
        <v>2</v>
      </c>
      <c r="K18" s="177">
        <v>3</v>
      </c>
      <c r="L18" s="151"/>
      <c r="M18" s="181"/>
      <c r="N18" s="85">
        <f t="shared" si="0"/>
        <v>21</v>
      </c>
      <c r="O18" s="86">
        <f t="shared" si="1"/>
        <v>11</v>
      </c>
      <c r="P18" s="120">
        <f t="shared" si="2"/>
        <v>21</v>
      </c>
      <c r="Q18" s="121">
        <f t="shared" si="3"/>
        <v>11</v>
      </c>
      <c r="R18" s="91">
        <f t="shared" si="4"/>
        <v>0</v>
      </c>
      <c r="S18" s="91">
        <f t="shared" si="5"/>
        <v>0</v>
      </c>
    </row>
    <row r="19" spans="1:19" s="15" customFormat="1" ht="15">
      <c r="A19" s="88">
        <v>16</v>
      </c>
      <c r="B19" s="233" t="s">
        <v>205</v>
      </c>
      <c r="C19" s="169" t="s">
        <v>22</v>
      </c>
      <c r="D19" s="210"/>
      <c r="E19" s="166"/>
      <c r="F19" s="151">
        <v>14</v>
      </c>
      <c r="G19" s="176">
        <v>5</v>
      </c>
      <c r="H19" s="210"/>
      <c r="I19" s="217"/>
      <c r="J19" s="210"/>
      <c r="K19" s="214"/>
      <c r="L19" s="151"/>
      <c r="M19" s="177"/>
      <c r="N19" s="85">
        <f t="shared" si="0"/>
        <v>14</v>
      </c>
      <c r="O19" s="86">
        <f t="shared" si="1"/>
        <v>5</v>
      </c>
      <c r="P19" s="120">
        <f t="shared" si="2"/>
        <v>14</v>
      </c>
      <c r="Q19" s="121">
        <f t="shared" si="3"/>
        <v>5</v>
      </c>
      <c r="R19" s="91">
        <f t="shared" si="4"/>
        <v>0</v>
      </c>
      <c r="S19" s="91">
        <f t="shared" si="5"/>
        <v>0</v>
      </c>
    </row>
    <row r="20" spans="1:19" s="15" customFormat="1" ht="15">
      <c r="A20" s="88">
        <v>17</v>
      </c>
      <c r="B20" s="233" t="s">
        <v>122</v>
      </c>
      <c r="C20" s="188" t="s">
        <v>19</v>
      </c>
      <c r="D20" s="151">
        <v>14</v>
      </c>
      <c r="E20" s="166">
        <v>5</v>
      </c>
      <c r="F20" s="210"/>
      <c r="G20" s="217"/>
      <c r="H20" s="210"/>
      <c r="I20" s="214"/>
      <c r="J20" s="210"/>
      <c r="K20" s="214"/>
      <c r="L20" s="151"/>
      <c r="M20" s="177"/>
      <c r="N20" s="85">
        <f t="shared" si="0"/>
        <v>14</v>
      </c>
      <c r="O20" s="86">
        <f t="shared" si="1"/>
        <v>5</v>
      </c>
      <c r="P20" s="120">
        <f t="shared" si="2"/>
        <v>14</v>
      </c>
      <c r="Q20" s="121">
        <f t="shared" si="3"/>
        <v>5</v>
      </c>
      <c r="R20" s="91">
        <f t="shared" si="4"/>
        <v>0</v>
      </c>
      <c r="S20" s="91">
        <f t="shared" si="5"/>
        <v>0</v>
      </c>
    </row>
    <row r="21" spans="1:19" s="15" customFormat="1" ht="15">
      <c r="A21" s="88">
        <v>18</v>
      </c>
      <c r="B21" s="209" t="s">
        <v>129</v>
      </c>
      <c r="C21" s="169" t="s">
        <v>9</v>
      </c>
      <c r="D21" s="151">
        <v>6</v>
      </c>
      <c r="E21" s="166">
        <v>4</v>
      </c>
      <c r="F21" s="210"/>
      <c r="G21" s="217"/>
      <c r="H21" s="151">
        <v>1</v>
      </c>
      <c r="I21" s="177">
        <v>2.5</v>
      </c>
      <c r="J21" s="151">
        <v>6</v>
      </c>
      <c r="K21" s="177">
        <v>3</v>
      </c>
      <c r="L21" s="151"/>
      <c r="M21" s="176"/>
      <c r="N21" s="85">
        <f t="shared" si="0"/>
        <v>13</v>
      </c>
      <c r="O21" s="86">
        <f t="shared" si="1"/>
        <v>9.5</v>
      </c>
      <c r="P21" s="120">
        <f t="shared" si="2"/>
        <v>13</v>
      </c>
      <c r="Q21" s="121">
        <f t="shared" si="3"/>
        <v>9.5</v>
      </c>
      <c r="R21" s="91">
        <f t="shared" si="4"/>
        <v>0</v>
      </c>
      <c r="S21" s="91">
        <f t="shared" si="5"/>
        <v>0</v>
      </c>
    </row>
    <row r="22" spans="1:19" s="15" customFormat="1" ht="15">
      <c r="A22" s="88">
        <v>19</v>
      </c>
      <c r="B22" s="233" t="s">
        <v>208</v>
      </c>
      <c r="C22" s="169" t="s">
        <v>21</v>
      </c>
      <c r="D22" s="210"/>
      <c r="E22" s="176"/>
      <c r="F22" s="151">
        <v>8</v>
      </c>
      <c r="G22" s="177">
        <v>3</v>
      </c>
      <c r="H22" s="210"/>
      <c r="I22" s="216"/>
      <c r="J22" s="151">
        <v>5</v>
      </c>
      <c r="K22" s="176">
        <v>3</v>
      </c>
      <c r="L22" s="151"/>
      <c r="M22" s="181"/>
      <c r="N22" s="85">
        <f t="shared" si="0"/>
        <v>13</v>
      </c>
      <c r="O22" s="86">
        <f t="shared" si="1"/>
        <v>6</v>
      </c>
      <c r="P22" s="120">
        <f t="shared" si="2"/>
        <v>13</v>
      </c>
      <c r="Q22" s="121">
        <f t="shared" si="3"/>
        <v>6</v>
      </c>
      <c r="R22" s="91">
        <f t="shared" si="4"/>
        <v>0</v>
      </c>
      <c r="S22" s="91">
        <f t="shared" si="5"/>
        <v>0</v>
      </c>
    </row>
    <row r="23" spans="1:19" s="15" customFormat="1" ht="15">
      <c r="A23" s="88">
        <v>20</v>
      </c>
      <c r="B23" s="233" t="s">
        <v>135</v>
      </c>
      <c r="C23" s="169" t="s">
        <v>93</v>
      </c>
      <c r="D23" s="145">
        <v>1</v>
      </c>
      <c r="E23" s="166">
        <v>3</v>
      </c>
      <c r="F23" s="151">
        <v>1</v>
      </c>
      <c r="G23" s="176">
        <v>2</v>
      </c>
      <c r="H23" s="151">
        <v>9</v>
      </c>
      <c r="I23" s="177">
        <v>4</v>
      </c>
      <c r="J23" s="210"/>
      <c r="K23" s="214"/>
      <c r="L23" s="151"/>
      <c r="M23" s="177"/>
      <c r="N23" s="85">
        <f t="shared" si="0"/>
        <v>11</v>
      </c>
      <c r="O23" s="86">
        <f t="shared" si="1"/>
        <v>9</v>
      </c>
      <c r="P23" s="120">
        <f t="shared" si="2"/>
        <v>11</v>
      </c>
      <c r="Q23" s="121">
        <f t="shared" si="3"/>
        <v>9</v>
      </c>
      <c r="R23" s="91">
        <f t="shared" si="4"/>
        <v>0</v>
      </c>
      <c r="S23" s="91">
        <f t="shared" si="5"/>
        <v>0</v>
      </c>
    </row>
    <row r="24" spans="1:19" s="15" customFormat="1" ht="15">
      <c r="A24" s="88">
        <v>21</v>
      </c>
      <c r="B24" s="233" t="s">
        <v>261</v>
      </c>
      <c r="C24" s="169" t="s">
        <v>45</v>
      </c>
      <c r="D24" s="212"/>
      <c r="E24" s="216"/>
      <c r="F24" s="210"/>
      <c r="G24" s="217"/>
      <c r="H24" s="210"/>
      <c r="I24" s="214"/>
      <c r="J24" s="151">
        <v>11</v>
      </c>
      <c r="K24" s="177">
        <v>4</v>
      </c>
      <c r="L24" s="151"/>
      <c r="M24" s="177"/>
      <c r="N24" s="85">
        <f t="shared" si="0"/>
        <v>11</v>
      </c>
      <c r="O24" s="86">
        <f t="shared" si="1"/>
        <v>4</v>
      </c>
      <c r="P24" s="120">
        <f t="shared" si="2"/>
        <v>11</v>
      </c>
      <c r="Q24" s="121">
        <f t="shared" si="3"/>
        <v>4</v>
      </c>
      <c r="R24" s="91">
        <f t="shared" si="4"/>
        <v>0</v>
      </c>
      <c r="S24" s="91">
        <f t="shared" si="5"/>
        <v>0</v>
      </c>
    </row>
    <row r="25" spans="1:19" s="15" customFormat="1" ht="15">
      <c r="A25" s="88">
        <v>22</v>
      </c>
      <c r="B25" s="233" t="s">
        <v>126</v>
      </c>
      <c r="C25" s="169" t="s">
        <v>19</v>
      </c>
      <c r="D25" s="145">
        <v>10</v>
      </c>
      <c r="E25" s="166">
        <v>4</v>
      </c>
      <c r="F25" s="210"/>
      <c r="G25" s="217"/>
      <c r="H25" s="210"/>
      <c r="I25" s="211"/>
      <c r="J25" s="210"/>
      <c r="K25" s="214"/>
      <c r="L25" s="151"/>
      <c r="M25" s="177"/>
      <c r="N25" s="85">
        <f t="shared" si="0"/>
        <v>10</v>
      </c>
      <c r="O25" s="86">
        <f t="shared" si="1"/>
        <v>4</v>
      </c>
      <c r="P25" s="120">
        <f t="shared" si="2"/>
        <v>10</v>
      </c>
      <c r="Q25" s="121">
        <f t="shared" si="3"/>
        <v>4</v>
      </c>
      <c r="R25" s="91">
        <f t="shared" si="4"/>
        <v>0</v>
      </c>
      <c r="S25" s="91">
        <f t="shared" si="5"/>
        <v>0</v>
      </c>
    </row>
    <row r="26" spans="1:19" s="15" customFormat="1" ht="15">
      <c r="A26" s="88">
        <v>23</v>
      </c>
      <c r="B26" s="233" t="s">
        <v>128</v>
      </c>
      <c r="C26" s="169" t="s">
        <v>34</v>
      </c>
      <c r="D26" s="145">
        <v>8</v>
      </c>
      <c r="E26" s="166">
        <v>4</v>
      </c>
      <c r="F26" s="210"/>
      <c r="G26" s="217"/>
      <c r="H26" s="210"/>
      <c r="I26" s="217"/>
      <c r="J26" s="151">
        <v>1</v>
      </c>
      <c r="K26" s="176">
        <v>2.5</v>
      </c>
      <c r="L26" s="151"/>
      <c r="M26" s="177"/>
      <c r="N26" s="85">
        <f t="shared" si="0"/>
        <v>9</v>
      </c>
      <c r="O26" s="86">
        <f t="shared" si="1"/>
        <v>6.5</v>
      </c>
      <c r="P26" s="120">
        <f t="shared" si="2"/>
        <v>9</v>
      </c>
      <c r="Q26" s="121">
        <f t="shared" si="3"/>
        <v>6.5</v>
      </c>
      <c r="R26" s="91">
        <f t="shared" si="4"/>
        <v>0</v>
      </c>
      <c r="S26" s="91">
        <f t="shared" si="5"/>
        <v>0</v>
      </c>
    </row>
    <row r="27" spans="1:19" s="15" customFormat="1" ht="15">
      <c r="A27" s="88">
        <v>24</v>
      </c>
      <c r="B27" s="233" t="s">
        <v>232</v>
      </c>
      <c r="C27" s="169" t="s">
        <v>9</v>
      </c>
      <c r="D27" s="212"/>
      <c r="E27" s="216"/>
      <c r="F27" s="210"/>
      <c r="G27" s="217"/>
      <c r="H27" s="252">
        <v>8</v>
      </c>
      <c r="I27" s="269">
        <v>3.5</v>
      </c>
      <c r="J27" s="151">
        <v>1</v>
      </c>
      <c r="K27" s="176">
        <v>2</v>
      </c>
      <c r="L27" s="151"/>
      <c r="M27" s="177"/>
      <c r="N27" s="85">
        <f t="shared" si="0"/>
        <v>9</v>
      </c>
      <c r="O27" s="86">
        <f t="shared" si="1"/>
        <v>5.5</v>
      </c>
      <c r="P27" s="120">
        <f t="shared" si="2"/>
        <v>9</v>
      </c>
      <c r="Q27" s="121">
        <f t="shared" si="3"/>
        <v>5.5</v>
      </c>
      <c r="R27" s="91">
        <f t="shared" si="4"/>
        <v>0</v>
      </c>
      <c r="S27" s="91">
        <f t="shared" si="5"/>
        <v>0</v>
      </c>
    </row>
    <row r="28" spans="1:19" s="15" customFormat="1" ht="15">
      <c r="A28" s="88">
        <v>25</v>
      </c>
      <c r="B28" s="233" t="s">
        <v>131</v>
      </c>
      <c r="C28" s="169" t="s">
        <v>21</v>
      </c>
      <c r="D28" s="151">
        <v>4</v>
      </c>
      <c r="E28" s="176">
        <v>3.5</v>
      </c>
      <c r="F28" s="151">
        <v>2</v>
      </c>
      <c r="G28" s="176">
        <v>2</v>
      </c>
      <c r="H28" s="151">
        <v>1</v>
      </c>
      <c r="I28" s="140">
        <v>2.5</v>
      </c>
      <c r="J28" s="210"/>
      <c r="K28" s="217"/>
      <c r="L28" s="151"/>
      <c r="M28" s="177"/>
      <c r="N28" s="85">
        <f t="shared" si="0"/>
        <v>7</v>
      </c>
      <c r="O28" s="86">
        <f t="shared" si="1"/>
        <v>8</v>
      </c>
      <c r="P28" s="120">
        <f t="shared" si="2"/>
        <v>7</v>
      </c>
      <c r="Q28" s="121">
        <f t="shared" si="3"/>
        <v>8</v>
      </c>
      <c r="R28" s="91">
        <f t="shared" si="4"/>
        <v>0</v>
      </c>
      <c r="S28" s="91">
        <f t="shared" si="5"/>
        <v>0</v>
      </c>
    </row>
    <row r="29" spans="1:19" s="15" customFormat="1" ht="15">
      <c r="A29" s="88">
        <v>26</v>
      </c>
      <c r="B29" s="233" t="s">
        <v>136</v>
      </c>
      <c r="C29" s="169" t="s">
        <v>10</v>
      </c>
      <c r="D29" s="145">
        <v>1</v>
      </c>
      <c r="E29" s="166">
        <v>3</v>
      </c>
      <c r="F29" s="151">
        <v>1</v>
      </c>
      <c r="G29" s="176">
        <v>1</v>
      </c>
      <c r="H29" s="210"/>
      <c r="I29" s="217"/>
      <c r="J29" s="151">
        <v>4</v>
      </c>
      <c r="K29" s="177">
        <v>3</v>
      </c>
      <c r="L29" s="151"/>
      <c r="M29" s="177"/>
      <c r="N29" s="85">
        <f t="shared" si="0"/>
        <v>6</v>
      </c>
      <c r="O29" s="86">
        <f t="shared" si="1"/>
        <v>7</v>
      </c>
      <c r="P29" s="120">
        <f t="shared" si="2"/>
        <v>6</v>
      </c>
      <c r="Q29" s="121">
        <f t="shared" si="3"/>
        <v>7</v>
      </c>
      <c r="R29" s="91">
        <f t="shared" si="4"/>
        <v>0</v>
      </c>
      <c r="S29" s="91">
        <f t="shared" si="5"/>
        <v>0</v>
      </c>
    </row>
    <row r="30" spans="1:19" s="15" customFormat="1" ht="15">
      <c r="A30" s="88">
        <v>27</v>
      </c>
      <c r="B30" s="233" t="s">
        <v>211</v>
      </c>
      <c r="C30" s="169" t="s">
        <v>17</v>
      </c>
      <c r="D30" s="210"/>
      <c r="E30" s="176"/>
      <c r="F30" s="151">
        <v>3</v>
      </c>
      <c r="G30" s="176">
        <v>2.5</v>
      </c>
      <c r="H30" s="151">
        <v>3</v>
      </c>
      <c r="I30" s="166">
        <v>3</v>
      </c>
      <c r="J30" s="210"/>
      <c r="K30" s="214"/>
      <c r="L30" s="151"/>
      <c r="M30" s="177"/>
      <c r="N30" s="85">
        <f t="shared" si="0"/>
        <v>6</v>
      </c>
      <c r="O30" s="86">
        <f t="shared" si="1"/>
        <v>5.5</v>
      </c>
      <c r="P30" s="120">
        <f t="shared" si="2"/>
        <v>6</v>
      </c>
      <c r="Q30" s="121">
        <f t="shared" si="3"/>
        <v>5.5</v>
      </c>
      <c r="R30" s="91">
        <f t="shared" si="4"/>
        <v>0</v>
      </c>
      <c r="S30" s="91">
        <f t="shared" si="5"/>
        <v>0</v>
      </c>
    </row>
    <row r="31" spans="1:19" s="15" customFormat="1" ht="15">
      <c r="A31" s="88">
        <v>28</v>
      </c>
      <c r="B31" s="233" t="s">
        <v>209</v>
      </c>
      <c r="C31" s="169" t="s">
        <v>17</v>
      </c>
      <c r="D31" s="210"/>
      <c r="E31" s="166"/>
      <c r="F31" s="151">
        <v>6</v>
      </c>
      <c r="G31" s="176">
        <v>3</v>
      </c>
      <c r="H31" s="210"/>
      <c r="I31" s="217"/>
      <c r="J31" s="210"/>
      <c r="K31" s="217"/>
      <c r="L31" s="151"/>
      <c r="M31" s="181"/>
      <c r="N31" s="85">
        <f t="shared" si="0"/>
        <v>6</v>
      </c>
      <c r="O31" s="86">
        <f t="shared" si="1"/>
        <v>3</v>
      </c>
      <c r="P31" s="120">
        <f t="shared" si="2"/>
        <v>6</v>
      </c>
      <c r="Q31" s="121">
        <f t="shared" si="3"/>
        <v>3</v>
      </c>
      <c r="R31" s="91">
        <f t="shared" si="4"/>
        <v>0</v>
      </c>
      <c r="S31" s="91">
        <f t="shared" si="5"/>
        <v>0</v>
      </c>
    </row>
    <row r="32" spans="1:19" s="15" customFormat="1" ht="15">
      <c r="A32" s="88">
        <v>29</v>
      </c>
      <c r="B32" s="233" t="s">
        <v>210</v>
      </c>
      <c r="C32" s="169" t="s">
        <v>21</v>
      </c>
      <c r="D32" s="210"/>
      <c r="E32" s="166"/>
      <c r="F32" s="151">
        <v>5</v>
      </c>
      <c r="G32" s="176">
        <v>2.5</v>
      </c>
      <c r="H32" s="210"/>
      <c r="I32" s="217"/>
      <c r="J32" s="210"/>
      <c r="K32" s="214"/>
      <c r="L32" s="151"/>
      <c r="M32" s="177"/>
      <c r="N32" s="85">
        <f t="shared" si="0"/>
        <v>5</v>
      </c>
      <c r="O32" s="86">
        <f t="shared" si="1"/>
        <v>2.5</v>
      </c>
      <c r="P32" s="120">
        <f t="shared" si="2"/>
        <v>5</v>
      </c>
      <c r="Q32" s="121">
        <f t="shared" si="3"/>
        <v>2.5</v>
      </c>
      <c r="R32" s="91">
        <f t="shared" si="4"/>
        <v>0</v>
      </c>
      <c r="S32" s="91">
        <f t="shared" si="5"/>
        <v>0</v>
      </c>
    </row>
    <row r="33" spans="1:19" s="15" customFormat="1" ht="15">
      <c r="A33" s="88">
        <v>30</v>
      </c>
      <c r="B33" s="233" t="s">
        <v>133</v>
      </c>
      <c r="C33" s="169" t="s">
        <v>10</v>
      </c>
      <c r="D33" s="151">
        <v>2</v>
      </c>
      <c r="E33" s="176">
        <v>3</v>
      </c>
      <c r="F33" s="210"/>
      <c r="G33" s="217"/>
      <c r="H33" s="210"/>
      <c r="I33" s="214"/>
      <c r="J33" s="210"/>
      <c r="K33" s="214"/>
      <c r="L33" s="151"/>
      <c r="M33" s="176"/>
      <c r="N33" s="85">
        <f t="shared" si="0"/>
        <v>2</v>
      </c>
      <c r="O33" s="86">
        <f t="shared" si="1"/>
        <v>3</v>
      </c>
      <c r="P33" s="120">
        <f t="shared" si="2"/>
        <v>2</v>
      </c>
      <c r="Q33" s="121">
        <f t="shared" si="3"/>
        <v>3</v>
      </c>
      <c r="R33" s="91">
        <f t="shared" si="4"/>
        <v>0</v>
      </c>
      <c r="S33" s="91">
        <f t="shared" si="5"/>
        <v>0</v>
      </c>
    </row>
    <row r="34" spans="1:19" s="15" customFormat="1" ht="15">
      <c r="A34" s="88">
        <v>31</v>
      </c>
      <c r="B34" s="233" t="s">
        <v>233</v>
      </c>
      <c r="C34" s="169" t="s">
        <v>245</v>
      </c>
      <c r="D34" s="212"/>
      <c r="E34" s="216"/>
      <c r="F34" s="210"/>
      <c r="G34" s="217"/>
      <c r="H34" s="252">
        <v>2</v>
      </c>
      <c r="I34" s="271">
        <v>3</v>
      </c>
      <c r="J34" s="210"/>
      <c r="K34" s="217"/>
      <c r="L34" s="151"/>
      <c r="M34" s="177"/>
      <c r="N34" s="85">
        <f t="shared" si="0"/>
        <v>2</v>
      </c>
      <c r="O34" s="86">
        <f t="shared" si="1"/>
        <v>3</v>
      </c>
      <c r="P34" s="120">
        <f t="shared" si="2"/>
        <v>2</v>
      </c>
      <c r="Q34" s="121">
        <f t="shared" si="3"/>
        <v>3</v>
      </c>
      <c r="R34" s="91">
        <f t="shared" si="4"/>
        <v>0</v>
      </c>
      <c r="S34" s="91">
        <f t="shared" si="5"/>
        <v>0</v>
      </c>
    </row>
    <row r="35" spans="1:19" s="15" customFormat="1" ht="15">
      <c r="A35" s="88">
        <v>32</v>
      </c>
      <c r="B35" s="233" t="s">
        <v>235</v>
      </c>
      <c r="C35" s="169" t="s">
        <v>245</v>
      </c>
      <c r="D35" s="212"/>
      <c r="E35" s="216"/>
      <c r="F35" s="210"/>
      <c r="G35" s="217"/>
      <c r="H35" s="252">
        <v>1</v>
      </c>
      <c r="I35" s="271">
        <v>1</v>
      </c>
      <c r="J35" s="151">
        <v>1</v>
      </c>
      <c r="K35" s="176">
        <v>1</v>
      </c>
      <c r="L35" s="151"/>
      <c r="M35" s="182"/>
      <c r="N35" s="85">
        <f t="shared" si="0"/>
        <v>2</v>
      </c>
      <c r="O35" s="86">
        <f t="shared" si="1"/>
        <v>2</v>
      </c>
      <c r="P35" s="120">
        <f t="shared" si="2"/>
        <v>2</v>
      </c>
      <c r="Q35" s="121">
        <f t="shared" si="3"/>
        <v>2</v>
      </c>
      <c r="R35" s="91">
        <f t="shared" si="4"/>
        <v>0</v>
      </c>
      <c r="S35" s="91">
        <f t="shared" si="5"/>
        <v>0</v>
      </c>
    </row>
    <row r="36" spans="1:19" s="15" customFormat="1" ht="15">
      <c r="A36" s="88">
        <v>33</v>
      </c>
      <c r="B36" s="233" t="s">
        <v>144</v>
      </c>
      <c r="C36" s="169" t="s">
        <v>93</v>
      </c>
      <c r="D36" s="145">
        <v>1</v>
      </c>
      <c r="E36" s="166">
        <v>2</v>
      </c>
      <c r="F36" s="210"/>
      <c r="G36" s="217"/>
      <c r="H36" s="151">
        <v>1</v>
      </c>
      <c r="I36" s="176">
        <v>0</v>
      </c>
      <c r="J36" s="210"/>
      <c r="K36" s="217"/>
      <c r="L36" s="151"/>
      <c r="M36" s="177"/>
      <c r="N36" s="85">
        <f t="shared" si="0"/>
        <v>2</v>
      </c>
      <c r="O36" s="86">
        <f t="shared" si="1"/>
        <v>2</v>
      </c>
      <c r="P36" s="120">
        <f t="shared" si="2"/>
        <v>2</v>
      </c>
      <c r="Q36" s="121">
        <f t="shared" si="3"/>
        <v>2</v>
      </c>
      <c r="R36" s="91">
        <f t="shared" si="4"/>
        <v>0</v>
      </c>
      <c r="S36" s="91">
        <f t="shared" si="5"/>
        <v>0</v>
      </c>
    </row>
    <row r="37" spans="1:19" s="15" customFormat="1" ht="15">
      <c r="A37" s="88">
        <v>34</v>
      </c>
      <c r="B37" s="233" t="s">
        <v>137</v>
      </c>
      <c r="C37" s="169" t="s">
        <v>19</v>
      </c>
      <c r="D37" s="151">
        <v>1</v>
      </c>
      <c r="E37" s="176">
        <v>3</v>
      </c>
      <c r="F37" s="210"/>
      <c r="G37" s="217"/>
      <c r="H37" s="210"/>
      <c r="I37" s="216"/>
      <c r="J37" s="210"/>
      <c r="K37" s="217"/>
      <c r="L37" s="151"/>
      <c r="M37" s="176"/>
      <c r="N37" s="85">
        <f t="shared" si="0"/>
        <v>1</v>
      </c>
      <c r="O37" s="86">
        <f t="shared" si="1"/>
        <v>3</v>
      </c>
      <c r="P37" s="120">
        <f t="shared" si="2"/>
        <v>1</v>
      </c>
      <c r="Q37" s="121">
        <f t="shared" si="3"/>
        <v>3</v>
      </c>
      <c r="R37" s="91">
        <f t="shared" si="4"/>
        <v>0</v>
      </c>
      <c r="S37" s="91">
        <f t="shared" si="5"/>
        <v>0</v>
      </c>
    </row>
    <row r="38" spans="1:19" s="15" customFormat="1" ht="15">
      <c r="A38" s="88">
        <v>35</v>
      </c>
      <c r="B38" s="233" t="s">
        <v>134</v>
      </c>
      <c r="C38" s="169" t="s">
        <v>81</v>
      </c>
      <c r="D38" s="145">
        <v>1</v>
      </c>
      <c r="E38" s="166">
        <v>3</v>
      </c>
      <c r="F38" s="210"/>
      <c r="G38" s="217"/>
      <c r="H38" s="210"/>
      <c r="I38" s="214"/>
      <c r="J38" s="210"/>
      <c r="K38" s="214"/>
      <c r="L38" s="151"/>
      <c r="M38" s="176"/>
      <c r="N38" s="85">
        <f t="shared" si="0"/>
        <v>1</v>
      </c>
      <c r="O38" s="86">
        <f t="shared" si="1"/>
        <v>3</v>
      </c>
      <c r="P38" s="120">
        <f t="shared" si="2"/>
        <v>1</v>
      </c>
      <c r="Q38" s="121">
        <f t="shared" si="3"/>
        <v>3</v>
      </c>
      <c r="R38" s="91">
        <f t="shared" si="4"/>
        <v>0</v>
      </c>
      <c r="S38" s="91">
        <f t="shared" si="5"/>
        <v>0</v>
      </c>
    </row>
    <row r="39" spans="1:19" s="15" customFormat="1" ht="15">
      <c r="A39" s="88">
        <v>36</v>
      </c>
      <c r="B39" s="233" t="s">
        <v>138</v>
      </c>
      <c r="C39" s="169" t="s">
        <v>139</v>
      </c>
      <c r="D39" s="151">
        <v>1</v>
      </c>
      <c r="E39" s="176">
        <v>3</v>
      </c>
      <c r="F39" s="210"/>
      <c r="G39" s="217"/>
      <c r="H39" s="210"/>
      <c r="I39" s="216"/>
      <c r="J39" s="210"/>
      <c r="K39" s="217"/>
      <c r="L39" s="151"/>
      <c r="M39" s="181"/>
      <c r="N39" s="85">
        <f t="shared" si="0"/>
        <v>1</v>
      </c>
      <c r="O39" s="86">
        <f t="shared" si="1"/>
        <v>3</v>
      </c>
      <c r="P39" s="120">
        <f t="shared" si="2"/>
        <v>1</v>
      </c>
      <c r="Q39" s="121">
        <f t="shared" si="3"/>
        <v>3</v>
      </c>
      <c r="R39" s="91">
        <f t="shared" si="4"/>
        <v>0</v>
      </c>
      <c r="S39" s="91">
        <f t="shared" si="5"/>
        <v>0</v>
      </c>
    </row>
    <row r="40" spans="1:19" s="15" customFormat="1" ht="15">
      <c r="A40" s="88">
        <v>37</v>
      </c>
      <c r="B40" s="233" t="s">
        <v>140</v>
      </c>
      <c r="C40" s="169" t="s">
        <v>83</v>
      </c>
      <c r="D40" s="151">
        <v>1</v>
      </c>
      <c r="E40" s="166">
        <v>3</v>
      </c>
      <c r="F40" s="210"/>
      <c r="G40" s="217"/>
      <c r="H40" s="210"/>
      <c r="I40" s="214"/>
      <c r="J40" s="210"/>
      <c r="K40" s="214"/>
      <c r="L40" s="151"/>
      <c r="M40" s="176"/>
      <c r="N40" s="85">
        <f t="shared" si="0"/>
        <v>1</v>
      </c>
      <c r="O40" s="86">
        <f t="shared" si="1"/>
        <v>3</v>
      </c>
      <c r="P40" s="120">
        <f t="shared" si="2"/>
        <v>1</v>
      </c>
      <c r="Q40" s="121">
        <f t="shared" si="3"/>
        <v>3</v>
      </c>
      <c r="R40" s="91">
        <f t="shared" si="4"/>
        <v>0</v>
      </c>
      <c r="S40" s="91">
        <f t="shared" si="5"/>
        <v>0</v>
      </c>
    </row>
    <row r="41" spans="1:19" s="15" customFormat="1" ht="15">
      <c r="A41" s="88">
        <v>38</v>
      </c>
      <c r="B41" s="233" t="s">
        <v>234</v>
      </c>
      <c r="C41" s="169" t="s">
        <v>21</v>
      </c>
      <c r="D41" s="212"/>
      <c r="E41" s="216"/>
      <c r="F41" s="210"/>
      <c r="G41" s="217"/>
      <c r="H41" s="252">
        <v>1</v>
      </c>
      <c r="I41" s="269">
        <v>2.5</v>
      </c>
      <c r="J41" s="210"/>
      <c r="K41" s="217"/>
      <c r="L41" s="151"/>
      <c r="M41" s="177"/>
      <c r="N41" s="85">
        <f t="shared" si="0"/>
        <v>1</v>
      </c>
      <c r="O41" s="86">
        <f t="shared" si="1"/>
        <v>2.5</v>
      </c>
      <c r="P41" s="120">
        <f t="shared" si="2"/>
        <v>1</v>
      </c>
      <c r="Q41" s="121">
        <f t="shared" si="3"/>
        <v>2.5</v>
      </c>
      <c r="R41" s="91">
        <f t="shared" si="4"/>
        <v>0</v>
      </c>
      <c r="S41" s="91">
        <f t="shared" si="5"/>
        <v>0</v>
      </c>
    </row>
    <row r="42" spans="1:19" s="91" customFormat="1" ht="15">
      <c r="A42" s="88">
        <v>39</v>
      </c>
      <c r="B42" s="233" t="s">
        <v>143</v>
      </c>
      <c r="C42" s="169" t="s">
        <v>81</v>
      </c>
      <c r="D42" s="145">
        <v>1</v>
      </c>
      <c r="E42" s="166">
        <v>2</v>
      </c>
      <c r="F42" s="210"/>
      <c r="G42" s="217"/>
      <c r="H42" s="210"/>
      <c r="I42" s="214"/>
      <c r="J42" s="210"/>
      <c r="K42" s="217"/>
      <c r="L42" s="151"/>
      <c r="M42" s="177"/>
      <c r="N42" s="85">
        <f t="shared" si="0"/>
        <v>1</v>
      </c>
      <c r="O42" s="86">
        <f t="shared" si="1"/>
        <v>2</v>
      </c>
      <c r="P42" s="120">
        <f t="shared" si="2"/>
        <v>1</v>
      </c>
      <c r="Q42" s="121">
        <f t="shared" si="3"/>
        <v>2</v>
      </c>
      <c r="R42" s="91">
        <f t="shared" si="4"/>
        <v>0</v>
      </c>
      <c r="S42" s="91">
        <f t="shared" si="5"/>
        <v>0</v>
      </c>
    </row>
    <row r="43" spans="1:21" s="15" customFormat="1" ht="15">
      <c r="A43" s="88">
        <v>40</v>
      </c>
      <c r="B43" s="209" t="s">
        <v>142</v>
      </c>
      <c r="C43" s="169" t="s">
        <v>83</v>
      </c>
      <c r="D43" s="151">
        <v>1</v>
      </c>
      <c r="E43" s="166">
        <v>2</v>
      </c>
      <c r="F43" s="210"/>
      <c r="G43" s="217"/>
      <c r="H43" s="210"/>
      <c r="I43" s="214"/>
      <c r="J43" s="210"/>
      <c r="K43" s="217"/>
      <c r="L43" s="151"/>
      <c r="M43" s="177"/>
      <c r="N43" s="85">
        <f t="shared" si="0"/>
        <v>1</v>
      </c>
      <c r="O43" s="86">
        <f t="shared" si="1"/>
        <v>2</v>
      </c>
      <c r="P43" s="120">
        <f t="shared" si="2"/>
        <v>1</v>
      </c>
      <c r="Q43" s="121">
        <f t="shared" si="3"/>
        <v>2</v>
      </c>
      <c r="R43" s="91">
        <f t="shared" si="4"/>
        <v>0</v>
      </c>
      <c r="S43" s="91">
        <f t="shared" si="5"/>
        <v>0</v>
      </c>
      <c r="T43" s="18"/>
      <c r="U43" s="18"/>
    </row>
    <row r="44" spans="1:21" s="15" customFormat="1" ht="15">
      <c r="A44" s="88">
        <v>41</v>
      </c>
      <c r="B44" s="233" t="s">
        <v>141</v>
      </c>
      <c r="C44" s="169" t="s">
        <v>23</v>
      </c>
      <c r="D44" s="145">
        <v>1</v>
      </c>
      <c r="E44" s="166">
        <v>2</v>
      </c>
      <c r="F44" s="210"/>
      <c r="G44" s="217"/>
      <c r="H44" s="210"/>
      <c r="I44" s="214"/>
      <c r="J44" s="210"/>
      <c r="K44" s="217"/>
      <c r="L44" s="151"/>
      <c r="M44" s="177"/>
      <c r="N44" s="85">
        <f t="shared" si="0"/>
        <v>1</v>
      </c>
      <c r="O44" s="86">
        <f t="shared" si="1"/>
        <v>2</v>
      </c>
      <c r="P44" s="120">
        <f t="shared" si="2"/>
        <v>1</v>
      </c>
      <c r="Q44" s="121">
        <f t="shared" si="3"/>
        <v>2</v>
      </c>
      <c r="R44" s="91">
        <f t="shared" si="4"/>
        <v>0</v>
      </c>
      <c r="S44" s="91">
        <f t="shared" si="5"/>
        <v>0</v>
      </c>
      <c r="T44" s="18"/>
      <c r="U44" s="18"/>
    </row>
    <row r="45" spans="1:21" s="15" customFormat="1" ht="15">
      <c r="A45" s="88">
        <v>42</v>
      </c>
      <c r="B45" s="233" t="s">
        <v>145</v>
      </c>
      <c r="C45" s="169" t="s">
        <v>81</v>
      </c>
      <c r="D45" s="151">
        <v>1</v>
      </c>
      <c r="E45" s="166">
        <v>1</v>
      </c>
      <c r="F45" s="210"/>
      <c r="G45" s="217"/>
      <c r="H45" s="210"/>
      <c r="I45" s="214"/>
      <c r="J45" s="210"/>
      <c r="K45" s="217"/>
      <c r="L45" s="151"/>
      <c r="M45" s="181"/>
      <c r="N45" s="85">
        <f t="shared" si="0"/>
        <v>1</v>
      </c>
      <c r="O45" s="86">
        <f t="shared" si="1"/>
        <v>1</v>
      </c>
      <c r="P45" s="120">
        <f t="shared" si="2"/>
        <v>1</v>
      </c>
      <c r="Q45" s="121">
        <f t="shared" si="3"/>
        <v>1</v>
      </c>
      <c r="R45" s="91">
        <f t="shared" si="4"/>
        <v>0</v>
      </c>
      <c r="S45" s="91">
        <f t="shared" si="5"/>
        <v>0</v>
      </c>
      <c r="T45" s="18"/>
      <c r="U45" s="18"/>
    </row>
    <row r="46" spans="1:21" s="15" customFormat="1" ht="15">
      <c r="A46" s="88">
        <v>43</v>
      </c>
      <c r="B46" s="233" t="s">
        <v>212</v>
      </c>
      <c r="C46" s="169" t="s">
        <v>28</v>
      </c>
      <c r="D46" s="210"/>
      <c r="E46" s="176"/>
      <c r="F46" s="151">
        <v>1</v>
      </c>
      <c r="G46" s="176">
        <v>1</v>
      </c>
      <c r="H46" s="210"/>
      <c r="I46" s="214"/>
      <c r="J46" s="210"/>
      <c r="K46" s="217"/>
      <c r="L46" s="151"/>
      <c r="M46" s="177"/>
      <c r="N46" s="85">
        <f t="shared" si="0"/>
        <v>1</v>
      </c>
      <c r="O46" s="86">
        <f t="shared" si="1"/>
        <v>1</v>
      </c>
      <c r="P46" s="120">
        <f t="shared" si="2"/>
        <v>1</v>
      </c>
      <c r="Q46" s="121">
        <f t="shared" si="3"/>
        <v>1</v>
      </c>
      <c r="R46" s="91">
        <f t="shared" si="4"/>
        <v>0</v>
      </c>
      <c r="S46" s="91">
        <f t="shared" si="5"/>
        <v>0</v>
      </c>
      <c r="T46" s="18"/>
      <c r="U46" s="18"/>
    </row>
    <row r="47" spans="1:21" s="15" customFormat="1" ht="15.75" thickBot="1">
      <c r="A47" s="88">
        <v>44</v>
      </c>
      <c r="B47" s="233" t="s">
        <v>262</v>
      </c>
      <c r="C47" s="169" t="s">
        <v>17</v>
      </c>
      <c r="D47" s="212"/>
      <c r="E47" s="216"/>
      <c r="F47" s="210"/>
      <c r="G47" s="217"/>
      <c r="H47" s="210"/>
      <c r="I47" s="214"/>
      <c r="J47" s="151">
        <v>1</v>
      </c>
      <c r="K47" s="176">
        <v>0</v>
      </c>
      <c r="L47" s="151"/>
      <c r="M47" s="177"/>
      <c r="N47" s="85">
        <f t="shared" si="0"/>
        <v>1</v>
      </c>
      <c r="O47" s="86">
        <f t="shared" si="1"/>
        <v>0</v>
      </c>
      <c r="P47" s="120">
        <f t="shared" si="2"/>
        <v>1</v>
      </c>
      <c r="Q47" s="121">
        <f t="shared" si="3"/>
        <v>0</v>
      </c>
      <c r="R47" s="91">
        <f t="shared" si="4"/>
        <v>0</v>
      </c>
      <c r="S47" s="91">
        <f t="shared" si="5"/>
        <v>0</v>
      </c>
      <c r="T47" s="18"/>
      <c r="U47" s="18"/>
    </row>
    <row r="48" spans="1:17" s="91" customFormat="1" ht="15.75" thickBot="1">
      <c r="A48" s="92" t="s">
        <v>12</v>
      </c>
      <c r="B48" s="93"/>
      <c r="C48" s="94"/>
      <c r="D48" s="95"/>
      <c r="E48" s="96"/>
      <c r="F48" s="95"/>
      <c r="G48" s="96"/>
      <c r="H48" s="95"/>
      <c r="I48" s="96"/>
      <c r="J48" s="95"/>
      <c r="K48" s="96"/>
      <c r="L48" s="310"/>
      <c r="M48" s="311"/>
      <c r="N48" s="97" t="s">
        <v>8</v>
      </c>
      <c r="O48" s="98" t="s">
        <v>6</v>
      </c>
      <c r="P48" s="99" t="s">
        <v>8</v>
      </c>
      <c r="Q48" s="98" t="s">
        <v>6</v>
      </c>
    </row>
    <row r="49" spans="1:19" s="91" customFormat="1" ht="15">
      <c r="A49" s="334">
        <v>1</v>
      </c>
      <c r="B49" s="186" t="s">
        <v>147</v>
      </c>
      <c r="C49" s="186" t="s">
        <v>21</v>
      </c>
      <c r="D49" s="189">
        <v>17</v>
      </c>
      <c r="E49" s="201">
        <v>4</v>
      </c>
      <c r="F49" s="189">
        <v>18</v>
      </c>
      <c r="G49" s="201">
        <v>3.5</v>
      </c>
      <c r="H49" s="189">
        <v>20</v>
      </c>
      <c r="I49" s="201">
        <v>3</v>
      </c>
      <c r="J49" s="189">
        <v>18</v>
      </c>
      <c r="K49" s="201">
        <v>3</v>
      </c>
      <c r="L49" s="170"/>
      <c r="M49" s="202"/>
      <c r="N49" s="100">
        <f aca="true" t="shared" si="6" ref="N49:O56">SUM(D49+F49+H49+J49+L49)</f>
        <v>73</v>
      </c>
      <c r="O49" s="101">
        <f t="shared" si="6"/>
        <v>13.5</v>
      </c>
      <c r="P49" s="122">
        <f aca="true" t="shared" si="7" ref="P49:P56">SUM(D49,F49,H49,J49,L49)-S49</f>
        <v>73</v>
      </c>
      <c r="Q49" s="123">
        <f aca="true" t="shared" si="8" ref="Q49:Q56">SUM(E49,G49,I49,K49,M49)-R49</f>
        <v>13.5</v>
      </c>
      <c r="R49" s="91">
        <f aca="true" t="shared" si="9" ref="R49:R56">IF(COUNT(M49,K49,I49,G49,E49)=5,MIN(M49,K49,I49,G49,E49),0)</f>
        <v>0</v>
      </c>
      <c r="S49" s="91">
        <f aca="true" t="shared" si="10" ref="S49:S56">IF(COUNT(D49,F49,H49,J49,L49)=5,MIN(D49,F49,H49,J49,L49),0)</f>
        <v>0</v>
      </c>
    </row>
    <row r="50" spans="1:19" ht="15.75">
      <c r="A50" s="128">
        <v>2</v>
      </c>
      <c r="B50" s="169" t="s">
        <v>148</v>
      </c>
      <c r="C50" s="169" t="s">
        <v>34</v>
      </c>
      <c r="D50" s="151">
        <v>16</v>
      </c>
      <c r="E50" s="185">
        <v>3.5</v>
      </c>
      <c r="F50" s="170">
        <v>17</v>
      </c>
      <c r="G50" s="202">
        <v>3</v>
      </c>
      <c r="H50" s="235"/>
      <c r="I50" s="270"/>
      <c r="J50" s="170">
        <v>20</v>
      </c>
      <c r="K50" s="202">
        <v>3</v>
      </c>
      <c r="L50" s="170"/>
      <c r="M50" s="185"/>
      <c r="N50" s="89">
        <f t="shared" si="6"/>
        <v>53</v>
      </c>
      <c r="O50" s="90">
        <f t="shared" si="6"/>
        <v>9.5</v>
      </c>
      <c r="P50" s="120">
        <f t="shared" si="7"/>
        <v>53</v>
      </c>
      <c r="Q50" s="121">
        <f t="shared" si="8"/>
        <v>9.5</v>
      </c>
      <c r="R50" s="91">
        <f t="shared" si="9"/>
        <v>0</v>
      </c>
      <c r="S50" s="91">
        <f t="shared" si="10"/>
        <v>0</v>
      </c>
    </row>
    <row r="51" spans="1:19" s="91" customFormat="1" ht="15">
      <c r="A51" s="128">
        <v>3</v>
      </c>
      <c r="B51" s="169" t="s">
        <v>301</v>
      </c>
      <c r="C51" s="169" t="s">
        <v>21</v>
      </c>
      <c r="D51" s="151">
        <v>20</v>
      </c>
      <c r="E51" s="202">
        <v>4.5</v>
      </c>
      <c r="F51" s="235"/>
      <c r="G51" s="236"/>
      <c r="H51" s="235"/>
      <c r="I51" s="270"/>
      <c r="J51" s="210"/>
      <c r="K51" s="217"/>
      <c r="L51" s="170"/>
      <c r="M51" s="185"/>
      <c r="N51" s="89">
        <f t="shared" si="6"/>
        <v>20</v>
      </c>
      <c r="O51" s="90">
        <f t="shared" si="6"/>
        <v>4.5</v>
      </c>
      <c r="P51" s="120">
        <f t="shared" si="7"/>
        <v>20</v>
      </c>
      <c r="Q51" s="121">
        <f t="shared" si="8"/>
        <v>4.5</v>
      </c>
      <c r="R51" s="91">
        <f t="shared" si="9"/>
        <v>0</v>
      </c>
      <c r="S51" s="91">
        <f t="shared" si="10"/>
        <v>0</v>
      </c>
    </row>
    <row r="52" spans="1:19" ht="15.75">
      <c r="A52" s="128">
        <v>4</v>
      </c>
      <c r="B52" s="169" t="s">
        <v>213</v>
      </c>
      <c r="C52" s="169" t="s">
        <v>22</v>
      </c>
      <c r="D52" s="210"/>
      <c r="E52" s="217"/>
      <c r="F52" s="151">
        <v>20</v>
      </c>
      <c r="G52" s="176">
        <v>3.5</v>
      </c>
      <c r="H52" s="235"/>
      <c r="I52" s="236"/>
      <c r="J52" s="210"/>
      <c r="K52" s="218"/>
      <c r="L52" s="151"/>
      <c r="M52" s="152"/>
      <c r="N52" s="89">
        <f t="shared" si="6"/>
        <v>20</v>
      </c>
      <c r="O52" s="90">
        <f t="shared" si="6"/>
        <v>3.5</v>
      </c>
      <c r="P52" s="120">
        <f t="shared" si="7"/>
        <v>20</v>
      </c>
      <c r="Q52" s="121">
        <f t="shared" si="8"/>
        <v>3.5</v>
      </c>
      <c r="R52" s="91">
        <f t="shared" si="9"/>
        <v>0</v>
      </c>
      <c r="S52" s="91">
        <f t="shared" si="10"/>
        <v>0</v>
      </c>
    </row>
    <row r="53" spans="1:19" ht="15.75">
      <c r="A53" s="128">
        <v>5</v>
      </c>
      <c r="B53" s="169" t="s">
        <v>268</v>
      </c>
      <c r="C53" s="169" t="s">
        <v>21</v>
      </c>
      <c r="D53" s="151">
        <v>18</v>
      </c>
      <c r="E53" s="152">
        <v>4</v>
      </c>
      <c r="F53" s="210"/>
      <c r="G53" s="217"/>
      <c r="H53" s="210"/>
      <c r="I53" s="218"/>
      <c r="J53" s="235"/>
      <c r="K53" s="236"/>
      <c r="L53" s="170"/>
      <c r="M53" s="202"/>
      <c r="N53" s="89">
        <f t="shared" si="6"/>
        <v>18</v>
      </c>
      <c r="O53" s="90">
        <f t="shared" si="6"/>
        <v>4</v>
      </c>
      <c r="P53" s="120">
        <f t="shared" si="7"/>
        <v>18</v>
      </c>
      <c r="Q53" s="121">
        <f t="shared" si="8"/>
        <v>4</v>
      </c>
      <c r="R53" s="91">
        <f t="shared" si="9"/>
        <v>0</v>
      </c>
      <c r="S53" s="91">
        <f t="shared" si="10"/>
        <v>0</v>
      </c>
    </row>
    <row r="54" spans="1:19" ht="15.75">
      <c r="A54" s="128">
        <v>6</v>
      </c>
      <c r="B54" s="169" t="s">
        <v>149</v>
      </c>
      <c r="C54" s="188" t="s">
        <v>23</v>
      </c>
      <c r="D54" s="151">
        <v>15</v>
      </c>
      <c r="E54" s="176">
        <v>2</v>
      </c>
      <c r="F54" s="210"/>
      <c r="G54" s="217"/>
      <c r="H54" s="235"/>
      <c r="I54" s="236"/>
      <c r="J54" s="210"/>
      <c r="K54" s="218"/>
      <c r="L54" s="151"/>
      <c r="M54" s="152"/>
      <c r="N54" s="89">
        <f t="shared" si="6"/>
        <v>15</v>
      </c>
      <c r="O54" s="90">
        <f t="shared" si="6"/>
        <v>2</v>
      </c>
      <c r="P54" s="120">
        <f t="shared" si="7"/>
        <v>15</v>
      </c>
      <c r="Q54" s="121">
        <f t="shared" si="8"/>
        <v>2</v>
      </c>
      <c r="R54" s="91">
        <f t="shared" si="9"/>
        <v>0</v>
      </c>
      <c r="S54" s="91">
        <f t="shared" si="10"/>
        <v>0</v>
      </c>
    </row>
    <row r="55" spans="1:19" s="1" customFormat="1" ht="15.75">
      <c r="A55" s="128">
        <v>7</v>
      </c>
      <c r="B55" s="169" t="s">
        <v>150</v>
      </c>
      <c r="C55" s="169" t="s">
        <v>10</v>
      </c>
      <c r="D55" s="151">
        <v>14</v>
      </c>
      <c r="E55" s="176">
        <v>2</v>
      </c>
      <c r="F55" s="210"/>
      <c r="G55" s="217"/>
      <c r="H55" s="210"/>
      <c r="I55" s="218"/>
      <c r="J55" s="235"/>
      <c r="K55" s="236"/>
      <c r="L55" s="170"/>
      <c r="M55" s="185"/>
      <c r="N55" s="89">
        <f t="shared" si="6"/>
        <v>14</v>
      </c>
      <c r="O55" s="90">
        <f t="shared" si="6"/>
        <v>2</v>
      </c>
      <c r="P55" s="120">
        <f t="shared" si="7"/>
        <v>14</v>
      </c>
      <c r="Q55" s="121">
        <f t="shared" si="8"/>
        <v>2</v>
      </c>
      <c r="R55" s="91">
        <f t="shared" si="9"/>
        <v>0</v>
      </c>
      <c r="S55" s="91">
        <f t="shared" si="10"/>
        <v>0</v>
      </c>
    </row>
    <row r="56" spans="1:19" ht="15.75">
      <c r="A56" s="128">
        <v>8</v>
      </c>
      <c r="B56" s="169" t="s">
        <v>151</v>
      </c>
      <c r="C56" s="188" t="s">
        <v>20</v>
      </c>
      <c r="D56" s="151">
        <v>13</v>
      </c>
      <c r="E56" s="176">
        <v>0</v>
      </c>
      <c r="F56" s="210"/>
      <c r="G56" s="217"/>
      <c r="H56" s="235"/>
      <c r="I56" s="236"/>
      <c r="J56" s="210"/>
      <c r="K56" s="218"/>
      <c r="L56" s="151"/>
      <c r="M56" s="152"/>
      <c r="N56" s="89">
        <f t="shared" si="6"/>
        <v>13</v>
      </c>
      <c r="O56" s="90">
        <f t="shared" si="6"/>
        <v>0</v>
      </c>
      <c r="P56" s="120">
        <f t="shared" si="7"/>
        <v>13</v>
      </c>
      <c r="Q56" s="121">
        <f t="shared" si="8"/>
        <v>0</v>
      </c>
      <c r="R56" s="91">
        <f t="shared" si="9"/>
        <v>0</v>
      </c>
      <c r="S56" s="91">
        <f t="shared" si="10"/>
        <v>0</v>
      </c>
    </row>
    <row r="57" spans="1:19" ht="15.75">
      <c r="A57" s="102"/>
      <c r="B57" s="53"/>
      <c r="C57" s="91"/>
      <c r="D57" s="103"/>
      <c r="E57" s="104"/>
      <c r="F57" s="105"/>
      <c r="G57" s="104"/>
      <c r="H57" s="106"/>
      <c r="I57" s="104"/>
      <c r="J57" s="107"/>
      <c r="K57" s="104"/>
      <c r="L57" s="106"/>
      <c r="M57" s="104"/>
      <c r="N57" s="107"/>
      <c r="O57" s="107"/>
      <c r="P57" s="107"/>
      <c r="Q57" s="107"/>
      <c r="R57" s="91"/>
      <c r="S57" s="91"/>
    </row>
    <row r="60" spans="3:4" ht="15.75">
      <c r="C60" s="109"/>
      <c r="D60" s="109"/>
    </row>
    <row r="61" spans="1:14" ht="15.75">
      <c r="A61" s="11"/>
      <c r="B61" s="15" t="s">
        <v>265</v>
      </c>
      <c r="C61" s="19"/>
      <c r="D61" s="329"/>
      <c r="E61" s="330"/>
      <c r="F61" s="331"/>
      <c r="G61" s="9"/>
      <c r="H61" s="3"/>
      <c r="I61" s="9"/>
      <c r="J61" s="2"/>
      <c r="K61" s="9"/>
      <c r="L61" s="3"/>
      <c r="M61" s="9"/>
      <c r="N61" s="2"/>
    </row>
    <row r="62" spans="1:14" ht="15.75">
      <c r="A62" s="11"/>
      <c r="B62" s="53" t="s">
        <v>264</v>
      </c>
      <c r="C62" s="1"/>
      <c r="D62" s="10"/>
      <c r="E62" s="9"/>
      <c r="F62" s="4"/>
      <c r="G62" s="9"/>
      <c r="H62" s="3"/>
      <c r="I62" s="9"/>
      <c r="J62" s="2"/>
      <c r="K62" s="9"/>
      <c r="L62" s="3"/>
      <c r="M62" s="9"/>
      <c r="N62" s="2"/>
    </row>
    <row r="63" spans="1:14" ht="15.75">
      <c r="A63" s="11"/>
      <c r="B63" s="1"/>
      <c r="C63" s="1"/>
      <c r="D63" s="10"/>
      <c r="E63" s="9"/>
      <c r="F63" s="4"/>
      <c r="G63" s="9"/>
      <c r="H63" s="3"/>
      <c r="I63" s="9"/>
      <c r="J63" s="2"/>
      <c r="K63" s="9"/>
      <c r="L63" s="3"/>
      <c r="M63" s="9"/>
      <c r="N63" s="2"/>
    </row>
    <row r="64" spans="1:14" ht="15.75">
      <c r="A64" s="332"/>
      <c r="B64" s="333" t="s">
        <v>295</v>
      </c>
      <c r="C64" s="333"/>
      <c r="D64" s="339"/>
      <c r="E64" s="340"/>
      <c r="F64" s="341"/>
      <c r="G64" s="340"/>
      <c r="H64" s="342"/>
      <c r="I64" s="9"/>
      <c r="J64" s="2"/>
      <c r="K64" s="9"/>
      <c r="L64" s="3"/>
      <c r="M64" s="9"/>
      <c r="N64" s="2"/>
    </row>
  </sheetData>
  <sheetProtection/>
  <mergeCells count="10">
    <mergeCell ref="J2:K2"/>
    <mergeCell ref="J3:K3"/>
    <mergeCell ref="L3:M3"/>
    <mergeCell ref="D2:E2"/>
    <mergeCell ref="F2:G2"/>
    <mergeCell ref="H2:I2"/>
    <mergeCell ref="H3:I3"/>
    <mergeCell ref="L2:M2"/>
    <mergeCell ref="D3:E3"/>
    <mergeCell ref="F3:G3"/>
  </mergeCells>
  <printOptions/>
  <pageMargins left="0.3937007874015748" right="0.31496062992125984" top="0.7874015748031497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>
    <tabColor theme="0"/>
  </sheetPr>
  <dimension ref="A1:CI83"/>
  <sheetViews>
    <sheetView zoomScale="80" zoomScaleNormal="80" zoomScalePageLayoutView="0" workbookViewId="0" topLeftCell="A1">
      <pane ySplit="3" topLeftCell="A34" activePane="bottomLeft" state="frozen"/>
      <selection pane="topLeft" activeCell="A1" sqref="A1"/>
      <selection pane="bottomLeft" activeCell="A83" sqref="A83:H83"/>
    </sheetView>
  </sheetViews>
  <sheetFormatPr defaultColWidth="8.796875" defaultRowHeight="15"/>
  <cols>
    <col min="1" max="1" width="3.69921875" style="108" customWidth="1"/>
    <col min="2" max="2" width="20.19921875" style="66" customWidth="1"/>
    <col min="3" max="3" width="24.59765625" style="66" customWidth="1"/>
    <col min="4" max="4" width="6.796875" style="112" customWidth="1"/>
    <col min="5" max="5" width="4.19921875" style="109" customWidth="1"/>
    <col min="6" max="6" width="6.796875" style="113" customWidth="1"/>
    <col min="7" max="7" width="6.69921875" style="109" customWidth="1"/>
    <col min="8" max="8" width="6.796875" style="110" customWidth="1"/>
    <col min="9" max="9" width="4.19921875" style="109" customWidth="1"/>
    <col min="10" max="10" width="6.796875" style="111" customWidth="1"/>
    <col min="11" max="11" width="4.19921875" style="109" customWidth="1"/>
    <col min="12" max="12" width="6.796875" style="110" customWidth="1"/>
    <col min="13" max="13" width="4.8984375" style="109" customWidth="1"/>
    <col min="14" max="14" width="6.796875" style="111" customWidth="1"/>
    <col min="15" max="15" width="6.69921875" style="111" customWidth="1"/>
    <col min="16" max="16" width="8.796875" style="111" customWidth="1"/>
    <col min="17" max="17" width="8.69921875" style="111" customWidth="1"/>
    <col min="18" max="19" width="7.796875" style="66" customWidth="1"/>
    <col min="20" max="16384" width="8.8984375" style="66" customWidth="1"/>
  </cols>
  <sheetData>
    <row r="1" spans="1:87" ht="25.5" customHeight="1" thickBot="1">
      <c r="A1" s="56" t="s">
        <v>215</v>
      </c>
      <c r="B1" s="57"/>
      <c r="C1" s="57"/>
      <c r="D1" s="58"/>
      <c r="E1" s="59"/>
      <c r="F1" s="60"/>
      <c r="G1" s="59"/>
      <c r="H1" s="58"/>
      <c r="I1" s="59"/>
      <c r="J1" s="57"/>
      <c r="K1" s="59"/>
      <c r="L1" s="61"/>
      <c r="M1" s="62"/>
      <c r="N1" s="63"/>
      <c r="O1" s="63"/>
      <c r="P1" s="64"/>
      <c r="Q1" s="65"/>
      <c r="R1" s="65"/>
      <c r="S1" s="251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</row>
    <row r="2" spans="1:57" s="75" customFormat="1" ht="15">
      <c r="A2" s="67"/>
      <c r="B2" s="68" t="s">
        <v>4</v>
      </c>
      <c r="C2" s="69"/>
      <c r="D2" s="345" t="s">
        <v>218</v>
      </c>
      <c r="E2" s="346"/>
      <c r="F2" s="345">
        <v>42693</v>
      </c>
      <c r="G2" s="346"/>
      <c r="H2" s="345">
        <v>42376</v>
      </c>
      <c r="I2" s="346"/>
      <c r="J2" s="345">
        <v>42404</v>
      </c>
      <c r="K2" s="346"/>
      <c r="L2" s="345"/>
      <c r="M2" s="346"/>
      <c r="N2" s="70"/>
      <c r="O2" s="71"/>
      <c r="P2" s="72" t="s">
        <v>18</v>
      </c>
      <c r="Q2" s="73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</row>
    <row r="3" spans="1:57" s="75" customFormat="1" ht="63.75" thickBot="1">
      <c r="A3" s="76"/>
      <c r="B3" s="77" t="s">
        <v>0</v>
      </c>
      <c r="C3" s="78" t="s">
        <v>1</v>
      </c>
      <c r="D3" s="343" t="s">
        <v>24</v>
      </c>
      <c r="E3" s="344"/>
      <c r="F3" s="343" t="s">
        <v>219</v>
      </c>
      <c r="G3" s="344"/>
      <c r="H3" s="343" t="s">
        <v>231</v>
      </c>
      <c r="I3" s="344"/>
      <c r="J3" s="343" t="s">
        <v>263</v>
      </c>
      <c r="K3" s="344"/>
      <c r="L3" s="343"/>
      <c r="M3" s="344"/>
      <c r="N3" s="79" t="s">
        <v>2</v>
      </c>
      <c r="O3" s="80" t="s">
        <v>6</v>
      </c>
      <c r="P3" s="81" t="s">
        <v>13</v>
      </c>
      <c r="Q3" s="82" t="s">
        <v>14</v>
      </c>
      <c r="R3" s="27" t="s">
        <v>16</v>
      </c>
      <c r="S3" s="27" t="s">
        <v>15</v>
      </c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</row>
    <row r="4" spans="1:21" s="74" customFormat="1" ht="15">
      <c r="A4" s="338">
        <v>1</v>
      </c>
      <c r="B4" s="205" t="s">
        <v>159</v>
      </c>
      <c r="C4" s="222" t="s">
        <v>21</v>
      </c>
      <c r="D4" s="223">
        <v>16</v>
      </c>
      <c r="E4" s="230">
        <v>5</v>
      </c>
      <c r="F4" s="220">
        <v>18</v>
      </c>
      <c r="G4" s="201">
        <v>6</v>
      </c>
      <c r="H4" s="220">
        <v>20</v>
      </c>
      <c r="I4" s="206">
        <v>6.5</v>
      </c>
      <c r="J4" s="223">
        <v>20</v>
      </c>
      <c r="K4" s="190">
        <v>7</v>
      </c>
      <c r="L4" s="220"/>
      <c r="M4" s="206"/>
      <c r="N4" s="207">
        <f aca="true" t="shared" si="0" ref="N4:N35">SUM(D4+F4+H4+J4+L4)</f>
        <v>74</v>
      </c>
      <c r="O4" s="208">
        <f aca="true" t="shared" si="1" ref="O4:O35">SUM(E4+G4+I4+K4+M4)</f>
        <v>24.5</v>
      </c>
      <c r="P4" s="122">
        <f aca="true" t="shared" si="2" ref="P4:P35">SUM(D4,F4,H4,J4,L4)-S4</f>
        <v>74</v>
      </c>
      <c r="Q4" s="123">
        <f aca="true" t="shared" si="3" ref="Q4:Q35">SUM(E4,G4,I4,K4,M4)-R4</f>
        <v>24.5</v>
      </c>
      <c r="R4" s="91">
        <f aca="true" t="shared" si="4" ref="R4:R35">IF(COUNT(M4,K4,I4,G4,E4)=5,MIN(M4,K4,I4,G4,E4),0)</f>
        <v>0</v>
      </c>
      <c r="S4" s="91">
        <f aca="true" t="shared" si="5" ref="S4:S35">IF(COUNT(D4,F4,H4,J4,L4)=5,MIN(D4,F4,H4,J4,L4),0)</f>
        <v>0</v>
      </c>
      <c r="T4" s="83"/>
      <c r="U4" s="84"/>
    </row>
    <row r="5" spans="1:21" s="74" customFormat="1" ht="15">
      <c r="A5" s="335">
        <v>2</v>
      </c>
      <c r="B5" s="209" t="s">
        <v>157</v>
      </c>
      <c r="C5" s="188" t="s">
        <v>9</v>
      </c>
      <c r="D5" s="145">
        <v>18</v>
      </c>
      <c r="E5" s="198">
        <v>6</v>
      </c>
      <c r="F5" s="221">
        <v>20</v>
      </c>
      <c r="G5" s="277">
        <v>6</v>
      </c>
      <c r="H5" s="221">
        <v>18</v>
      </c>
      <c r="I5" s="266">
        <v>6.5</v>
      </c>
      <c r="J5" s="139">
        <v>18</v>
      </c>
      <c r="K5" s="156">
        <v>6</v>
      </c>
      <c r="L5" s="221"/>
      <c r="M5" s="266"/>
      <c r="N5" s="85">
        <f t="shared" si="0"/>
        <v>74</v>
      </c>
      <c r="O5" s="86">
        <f t="shared" si="1"/>
        <v>24.5</v>
      </c>
      <c r="P5" s="120">
        <f t="shared" si="2"/>
        <v>74</v>
      </c>
      <c r="Q5" s="121">
        <f t="shared" si="3"/>
        <v>24.5</v>
      </c>
      <c r="R5" s="91">
        <f t="shared" si="4"/>
        <v>0</v>
      </c>
      <c r="S5" s="91">
        <f t="shared" si="5"/>
        <v>0</v>
      </c>
      <c r="T5" s="83"/>
      <c r="U5" s="84"/>
    </row>
    <row r="6" spans="1:21" s="87" customFormat="1" ht="15">
      <c r="A6" s="335">
        <v>3</v>
      </c>
      <c r="B6" s="209" t="s">
        <v>162</v>
      </c>
      <c r="C6" s="188" t="s">
        <v>10</v>
      </c>
      <c r="D6" s="145">
        <v>13</v>
      </c>
      <c r="E6" s="198">
        <v>4.5</v>
      </c>
      <c r="F6" s="155">
        <v>15</v>
      </c>
      <c r="G6" s="184">
        <v>5</v>
      </c>
      <c r="H6" s="183">
        <v>16</v>
      </c>
      <c r="I6" s="193">
        <v>4.5</v>
      </c>
      <c r="J6" s="151">
        <v>16</v>
      </c>
      <c r="K6" s="156">
        <v>4.5</v>
      </c>
      <c r="L6" s="183"/>
      <c r="M6" s="197"/>
      <c r="N6" s="85">
        <f t="shared" si="0"/>
        <v>60</v>
      </c>
      <c r="O6" s="86">
        <f t="shared" si="1"/>
        <v>18.5</v>
      </c>
      <c r="P6" s="120">
        <f t="shared" si="2"/>
        <v>60</v>
      </c>
      <c r="Q6" s="121">
        <f t="shared" si="3"/>
        <v>18.5</v>
      </c>
      <c r="R6" s="91">
        <f t="shared" si="4"/>
        <v>0</v>
      </c>
      <c r="S6" s="91">
        <f t="shared" si="5"/>
        <v>0</v>
      </c>
      <c r="T6" s="84"/>
      <c r="U6" s="84"/>
    </row>
    <row r="7" spans="1:21" s="84" customFormat="1" ht="15">
      <c r="A7" s="228">
        <v>4</v>
      </c>
      <c r="B7" s="209" t="s">
        <v>161</v>
      </c>
      <c r="C7" s="188" t="s">
        <v>19</v>
      </c>
      <c r="D7" s="145">
        <v>14</v>
      </c>
      <c r="E7" s="198">
        <v>4.5</v>
      </c>
      <c r="F7" s="155">
        <v>11</v>
      </c>
      <c r="G7" s="184">
        <v>4.5</v>
      </c>
      <c r="H7" s="224"/>
      <c r="I7" s="262"/>
      <c r="J7" s="151">
        <v>17</v>
      </c>
      <c r="K7" s="156">
        <v>5</v>
      </c>
      <c r="L7" s="155"/>
      <c r="M7" s="195"/>
      <c r="N7" s="85">
        <f t="shared" si="0"/>
        <v>42</v>
      </c>
      <c r="O7" s="86">
        <f t="shared" si="1"/>
        <v>14</v>
      </c>
      <c r="P7" s="120">
        <f t="shared" si="2"/>
        <v>42</v>
      </c>
      <c r="Q7" s="121">
        <f t="shared" si="3"/>
        <v>14</v>
      </c>
      <c r="R7" s="91">
        <f t="shared" si="4"/>
        <v>0</v>
      </c>
      <c r="S7" s="91">
        <f t="shared" si="5"/>
        <v>0</v>
      </c>
      <c r="T7" s="87"/>
      <c r="U7" s="87"/>
    </row>
    <row r="8" spans="1:21" s="84" customFormat="1" ht="15">
      <c r="A8" s="228">
        <v>5</v>
      </c>
      <c r="B8" s="209" t="s">
        <v>165</v>
      </c>
      <c r="C8" s="188" t="s">
        <v>10</v>
      </c>
      <c r="D8" s="151">
        <v>10</v>
      </c>
      <c r="E8" s="198">
        <v>4</v>
      </c>
      <c r="F8" s="155">
        <v>1</v>
      </c>
      <c r="G8" s="184">
        <v>3</v>
      </c>
      <c r="H8" s="151">
        <v>12</v>
      </c>
      <c r="I8" s="179">
        <v>4</v>
      </c>
      <c r="J8" s="163">
        <v>15</v>
      </c>
      <c r="K8" s="268">
        <v>4.5</v>
      </c>
      <c r="L8" s="183"/>
      <c r="M8" s="197"/>
      <c r="N8" s="85">
        <f t="shared" si="0"/>
        <v>38</v>
      </c>
      <c r="O8" s="86">
        <f t="shared" si="1"/>
        <v>15.5</v>
      </c>
      <c r="P8" s="120">
        <f t="shared" si="2"/>
        <v>38</v>
      </c>
      <c r="Q8" s="121">
        <f t="shared" si="3"/>
        <v>15.5</v>
      </c>
      <c r="R8" s="91">
        <f t="shared" si="4"/>
        <v>0</v>
      </c>
      <c r="S8" s="91">
        <f t="shared" si="5"/>
        <v>0</v>
      </c>
      <c r="T8" s="87"/>
      <c r="U8" s="87"/>
    </row>
    <row r="9" spans="1:19" s="87" customFormat="1" ht="15">
      <c r="A9" s="88">
        <v>6</v>
      </c>
      <c r="B9" s="209" t="s">
        <v>158</v>
      </c>
      <c r="C9" s="188" t="s">
        <v>21</v>
      </c>
      <c r="D9" s="151">
        <v>17</v>
      </c>
      <c r="E9" s="166">
        <v>5.5</v>
      </c>
      <c r="F9" s="155">
        <v>16</v>
      </c>
      <c r="G9" s="184">
        <v>5</v>
      </c>
      <c r="H9" s="226"/>
      <c r="I9" s="264"/>
      <c r="J9" s="145">
        <v>4</v>
      </c>
      <c r="K9" s="198">
        <v>3.5</v>
      </c>
      <c r="L9" s="183"/>
      <c r="M9" s="197"/>
      <c r="N9" s="85">
        <f t="shared" si="0"/>
        <v>37</v>
      </c>
      <c r="O9" s="86">
        <f t="shared" si="1"/>
        <v>14</v>
      </c>
      <c r="P9" s="120">
        <f t="shared" si="2"/>
        <v>37</v>
      </c>
      <c r="Q9" s="121">
        <f t="shared" si="3"/>
        <v>14</v>
      </c>
      <c r="R9" s="91">
        <f t="shared" si="4"/>
        <v>0</v>
      </c>
      <c r="S9" s="91">
        <f t="shared" si="5"/>
        <v>0</v>
      </c>
    </row>
    <row r="10" spans="1:21" s="87" customFormat="1" ht="15">
      <c r="A10" s="88">
        <v>7</v>
      </c>
      <c r="B10" s="209" t="s">
        <v>163</v>
      </c>
      <c r="C10" s="188" t="s">
        <v>21</v>
      </c>
      <c r="D10" s="145">
        <v>12</v>
      </c>
      <c r="E10" s="198">
        <v>4.5</v>
      </c>
      <c r="F10" s="155">
        <v>7</v>
      </c>
      <c r="G10" s="184">
        <v>3.5</v>
      </c>
      <c r="H10" s="183">
        <v>11</v>
      </c>
      <c r="I10" s="179">
        <v>4</v>
      </c>
      <c r="J10" s="151">
        <v>6</v>
      </c>
      <c r="K10" s="152">
        <v>4</v>
      </c>
      <c r="L10" s="183"/>
      <c r="M10" s="197"/>
      <c r="N10" s="85">
        <f t="shared" si="0"/>
        <v>36</v>
      </c>
      <c r="O10" s="86">
        <f t="shared" si="1"/>
        <v>16</v>
      </c>
      <c r="P10" s="120">
        <f t="shared" si="2"/>
        <v>36</v>
      </c>
      <c r="Q10" s="121">
        <f t="shared" si="3"/>
        <v>16</v>
      </c>
      <c r="R10" s="91">
        <f t="shared" si="4"/>
        <v>0</v>
      </c>
      <c r="S10" s="91">
        <f t="shared" si="5"/>
        <v>0</v>
      </c>
      <c r="T10" s="84"/>
      <c r="U10" s="84"/>
    </row>
    <row r="11" spans="1:21" s="84" customFormat="1" ht="15">
      <c r="A11" s="88">
        <v>8</v>
      </c>
      <c r="B11" s="209" t="s">
        <v>170</v>
      </c>
      <c r="C11" s="188" t="s">
        <v>21</v>
      </c>
      <c r="D11" s="151">
        <v>4</v>
      </c>
      <c r="E11" s="198">
        <v>3.5</v>
      </c>
      <c r="F11" s="224"/>
      <c r="G11" s="225"/>
      <c r="H11" s="183">
        <v>15</v>
      </c>
      <c r="I11" s="197">
        <v>4.5</v>
      </c>
      <c r="J11" s="145">
        <v>13</v>
      </c>
      <c r="K11" s="198">
        <v>4.5</v>
      </c>
      <c r="L11" s="183"/>
      <c r="M11" s="194"/>
      <c r="N11" s="85">
        <f t="shared" si="0"/>
        <v>32</v>
      </c>
      <c r="O11" s="86">
        <f t="shared" si="1"/>
        <v>12.5</v>
      </c>
      <c r="P11" s="120">
        <f t="shared" si="2"/>
        <v>32</v>
      </c>
      <c r="Q11" s="121">
        <f t="shared" si="3"/>
        <v>12.5</v>
      </c>
      <c r="R11" s="91">
        <f t="shared" si="4"/>
        <v>0</v>
      </c>
      <c r="S11" s="91">
        <f t="shared" si="5"/>
        <v>0</v>
      </c>
      <c r="T11" s="87"/>
      <c r="U11" s="87"/>
    </row>
    <row r="12" spans="1:21" s="87" customFormat="1" ht="15">
      <c r="A12" s="88">
        <v>9</v>
      </c>
      <c r="B12" s="209" t="s">
        <v>168</v>
      </c>
      <c r="C12" s="188" t="s">
        <v>19</v>
      </c>
      <c r="D12" s="151">
        <v>6</v>
      </c>
      <c r="E12" s="198">
        <v>4</v>
      </c>
      <c r="F12" s="155">
        <v>10</v>
      </c>
      <c r="G12" s="184">
        <v>4</v>
      </c>
      <c r="H12" s="226"/>
      <c r="I12" s="264"/>
      <c r="J12" s="145">
        <v>14</v>
      </c>
      <c r="K12" s="198">
        <v>4.5</v>
      </c>
      <c r="L12" s="183"/>
      <c r="M12" s="197"/>
      <c r="N12" s="85">
        <f t="shared" si="0"/>
        <v>30</v>
      </c>
      <c r="O12" s="86">
        <f t="shared" si="1"/>
        <v>12.5</v>
      </c>
      <c r="P12" s="120">
        <f t="shared" si="2"/>
        <v>30</v>
      </c>
      <c r="Q12" s="121">
        <f t="shared" si="3"/>
        <v>12.5</v>
      </c>
      <c r="R12" s="91">
        <f t="shared" si="4"/>
        <v>0</v>
      </c>
      <c r="S12" s="91">
        <f t="shared" si="5"/>
        <v>0</v>
      </c>
      <c r="T12" s="84"/>
      <c r="U12" s="84"/>
    </row>
    <row r="13" spans="1:21" s="87" customFormat="1" ht="15">
      <c r="A13" s="88">
        <v>10</v>
      </c>
      <c r="B13" s="209" t="s">
        <v>137</v>
      </c>
      <c r="C13" s="188" t="s">
        <v>9</v>
      </c>
      <c r="D13" s="151">
        <v>7</v>
      </c>
      <c r="E13" s="198">
        <v>4</v>
      </c>
      <c r="F13" s="226"/>
      <c r="G13" s="227"/>
      <c r="H13" s="155">
        <v>10</v>
      </c>
      <c r="I13" s="179">
        <v>4</v>
      </c>
      <c r="J13" s="151">
        <v>12</v>
      </c>
      <c r="K13" s="152">
        <v>4.5</v>
      </c>
      <c r="L13" s="183"/>
      <c r="M13" s="194"/>
      <c r="N13" s="85">
        <f t="shared" si="0"/>
        <v>29</v>
      </c>
      <c r="O13" s="86">
        <f t="shared" si="1"/>
        <v>12.5</v>
      </c>
      <c r="P13" s="120">
        <f t="shared" si="2"/>
        <v>29</v>
      </c>
      <c r="Q13" s="121">
        <f t="shared" si="3"/>
        <v>12.5</v>
      </c>
      <c r="R13" s="91">
        <f t="shared" si="4"/>
        <v>0</v>
      </c>
      <c r="S13" s="91">
        <f t="shared" si="5"/>
        <v>0</v>
      </c>
      <c r="T13" s="84"/>
      <c r="U13" s="84"/>
    </row>
    <row r="14" spans="1:21" s="84" customFormat="1" ht="15">
      <c r="A14" s="88">
        <v>11</v>
      </c>
      <c r="B14" s="209" t="s">
        <v>225</v>
      </c>
      <c r="C14" s="188" t="s">
        <v>246</v>
      </c>
      <c r="D14" s="212"/>
      <c r="E14" s="227"/>
      <c r="F14" s="224"/>
      <c r="G14" s="225"/>
      <c r="H14" s="155">
        <v>17</v>
      </c>
      <c r="I14" s="193">
        <v>5</v>
      </c>
      <c r="J14" s="151">
        <v>11</v>
      </c>
      <c r="K14" s="152">
        <v>4.5</v>
      </c>
      <c r="L14" s="155"/>
      <c r="M14" s="196"/>
      <c r="N14" s="85">
        <f t="shared" si="0"/>
        <v>28</v>
      </c>
      <c r="O14" s="86">
        <f t="shared" si="1"/>
        <v>9.5</v>
      </c>
      <c r="P14" s="120">
        <f t="shared" si="2"/>
        <v>28</v>
      </c>
      <c r="Q14" s="121">
        <f t="shared" si="3"/>
        <v>9.5</v>
      </c>
      <c r="R14" s="91">
        <f t="shared" si="4"/>
        <v>0</v>
      </c>
      <c r="S14" s="91">
        <f t="shared" si="5"/>
        <v>0</v>
      </c>
      <c r="T14" s="91"/>
      <c r="U14" s="91"/>
    </row>
    <row r="15" spans="1:21" s="91" customFormat="1" ht="15">
      <c r="A15" s="88">
        <v>12</v>
      </c>
      <c r="B15" s="209" t="s">
        <v>167</v>
      </c>
      <c r="C15" s="188" t="s">
        <v>34</v>
      </c>
      <c r="D15" s="145">
        <v>8</v>
      </c>
      <c r="E15" s="198">
        <v>4</v>
      </c>
      <c r="F15" s="155">
        <v>9</v>
      </c>
      <c r="G15" s="184">
        <v>4</v>
      </c>
      <c r="H15" s="155">
        <v>7</v>
      </c>
      <c r="I15" s="192">
        <v>3.5</v>
      </c>
      <c r="J15" s="145">
        <v>2</v>
      </c>
      <c r="K15" s="198">
        <v>3.5</v>
      </c>
      <c r="L15" s="183"/>
      <c r="M15" s="197"/>
      <c r="N15" s="85">
        <f t="shared" si="0"/>
        <v>26</v>
      </c>
      <c r="O15" s="86">
        <f t="shared" si="1"/>
        <v>15</v>
      </c>
      <c r="P15" s="120">
        <f t="shared" si="2"/>
        <v>26</v>
      </c>
      <c r="Q15" s="121">
        <f t="shared" si="3"/>
        <v>15</v>
      </c>
      <c r="R15" s="91">
        <f t="shared" si="4"/>
        <v>0</v>
      </c>
      <c r="S15" s="91">
        <f t="shared" si="5"/>
        <v>0</v>
      </c>
      <c r="T15" s="84"/>
      <c r="U15" s="84"/>
    </row>
    <row r="16" spans="1:19" s="91" customFormat="1" ht="15">
      <c r="A16" s="88">
        <v>13</v>
      </c>
      <c r="B16" s="209" t="s">
        <v>171</v>
      </c>
      <c r="C16" s="188" t="s">
        <v>19</v>
      </c>
      <c r="D16" s="145">
        <v>3</v>
      </c>
      <c r="E16" s="198">
        <v>3.5</v>
      </c>
      <c r="F16" s="155">
        <v>12</v>
      </c>
      <c r="G16" s="184">
        <v>4.5</v>
      </c>
      <c r="H16" s="224"/>
      <c r="I16" s="262"/>
      <c r="J16" s="151">
        <v>9</v>
      </c>
      <c r="K16" s="152">
        <v>4</v>
      </c>
      <c r="L16" s="183"/>
      <c r="M16" s="191"/>
      <c r="N16" s="85">
        <f t="shared" si="0"/>
        <v>24</v>
      </c>
      <c r="O16" s="86">
        <f t="shared" si="1"/>
        <v>12</v>
      </c>
      <c r="P16" s="120">
        <f t="shared" si="2"/>
        <v>24</v>
      </c>
      <c r="Q16" s="121">
        <f t="shared" si="3"/>
        <v>12</v>
      </c>
      <c r="R16" s="91">
        <f t="shared" si="4"/>
        <v>0</v>
      </c>
      <c r="S16" s="91">
        <f t="shared" si="5"/>
        <v>0</v>
      </c>
    </row>
    <row r="17" spans="1:19" s="91" customFormat="1" ht="15">
      <c r="A17" s="88">
        <v>14</v>
      </c>
      <c r="B17" s="209" t="s">
        <v>190</v>
      </c>
      <c r="C17" s="188" t="s">
        <v>191</v>
      </c>
      <c r="D17" s="212"/>
      <c r="E17" s="227"/>
      <c r="F17" s="155">
        <v>5</v>
      </c>
      <c r="G17" s="184">
        <v>3.5</v>
      </c>
      <c r="H17" s="155">
        <v>8</v>
      </c>
      <c r="I17" s="179">
        <v>3.5</v>
      </c>
      <c r="J17" s="145">
        <v>10</v>
      </c>
      <c r="K17" s="198">
        <v>4.5</v>
      </c>
      <c r="L17" s="183"/>
      <c r="M17" s="197"/>
      <c r="N17" s="85">
        <f t="shared" si="0"/>
        <v>23</v>
      </c>
      <c r="O17" s="86">
        <f t="shared" si="1"/>
        <v>11.5</v>
      </c>
      <c r="P17" s="120">
        <f t="shared" si="2"/>
        <v>23</v>
      </c>
      <c r="Q17" s="121">
        <f t="shared" si="3"/>
        <v>11.5</v>
      </c>
      <c r="R17" s="91">
        <f t="shared" si="4"/>
        <v>0</v>
      </c>
      <c r="S17" s="91">
        <f t="shared" si="5"/>
        <v>0</v>
      </c>
    </row>
    <row r="18" spans="1:19" s="91" customFormat="1" ht="15">
      <c r="A18" s="88">
        <v>15</v>
      </c>
      <c r="B18" s="209" t="s">
        <v>166</v>
      </c>
      <c r="C18" s="188" t="s">
        <v>21</v>
      </c>
      <c r="D18" s="145">
        <v>9</v>
      </c>
      <c r="E18" s="198">
        <v>4</v>
      </c>
      <c r="F18" s="155">
        <v>14</v>
      </c>
      <c r="G18" s="152">
        <v>5</v>
      </c>
      <c r="H18" s="226"/>
      <c r="I18" s="264"/>
      <c r="J18" s="212"/>
      <c r="K18" s="227"/>
      <c r="L18" s="183"/>
      <c r="M18" s="191"/>
      <c r="N18" s="85">
        <f t="shared" si="0"/>
        <v>23</v>
      </c>
      <c r="O18" s="86">
        <f t="shared" si="1"/>
        <v>9</v>
      </c>
      <c r="P18" s="120">
        <f t="shared" si="2"/>
        <v>23</v>
      </c>
      <c r="Q18" s="121">
        <f t="shared" si="3"/>
        <v>9</v>
      </c>
      <c r="R18" s="91">
        <f t="shared" si="4"/>
        <v>0</v>
      </c>
      <c r="S18" s="91">
        <f t="shared" si="5"/>
        <v>0</v>
      </c>
    </row>
    <row r="19" spans="1:19" s="91" customFormat="1" ht="15">
      <c r="A19" s="88">
        <v>16</v>
      </c>
      <c r="B19" s="209" t="s">
        <v>197</v>
      </c>
      <c r="C19" s="188" t="s">
        <v>10</v>
      </c>
      <c r="D19" s="212"/>
      <c r="E19" s="231"/>
      <c r="F19" s="183">
        <v>1</v>
      </c>
      <c r="G19" s="198">
        <v>2.5</v>
      </c>
      <c r="H19" s="252">
        <v>16</v>
      </c>
      <c r="I19" s="267">
        <v>2</v>
      </c>
      <c r="J19" s="145">
        <v>3</v>
      </c>
      <c r="K19" s="198">
        <v>3.5</v>
      </c>
      <c r="L19" s="155"/>
      <c r="M19" s="199"/>
      <c r="N19" s="85">
        <f t="shared" si="0"/>
        <v>20</v>
      </c>
      <c r="O19" s="86">
        <f t="shared" si="1"/>
        <v>8</v>
      </c>
      <c r="P19" s="120">
        <f t="shared" si="2"/>
        <v>20</v>
      </c>
      <c r="Q19" s="121">
        <f t="shared" si="3"/>
        <v>8</v>
      </c>
      <c r="R19" s="91">
        <f t="shared" si="4"/>
        <v>0</v>
      </c>
      <c r="S19" s="91">
        <f t="shared" si="5"/>
        <v>0</v>
      </c>
    </row>
    <row r="20" spans="1:19" s="91" customFormat="1" ht="15">
      <c r="A20" s="88">
        <v>17</v>
      </c>
      <c r="B20" s="209" t="s">
        <v>270</v>
      </c>
      <c r="C20" s="169" t="s">
        <v>21</v>
      </c>
      <c r="D20" s="151">
        <v>20</v>
      </c>
      <c r="E20" s="198">
        <v>6.5</v>
      </c>
      <c r="F20" s="226"/>
      <c r="G20" s="227"/>
      <c r="H20" s="210"/>
      <c r="I20" s="263"/>
      <c r="J20" s="212"/>
      <c r="K20" s="227"/>
      <c r="L20" s="183"/>
      <c r="M20" s="197"/>
      <c r="N20" s="85">
        <f t="shared" si="0"/>
        <v>20</v>
      </c>
      <c r="O20" s="86">
        <f t="shared" si="1"/>
        <v>6.5</v>
      </c>
      <c r="P20" s="120">
        <f t="shared" si="2"/>
        <v>20</v>
      </c>
      <c r="Q20" s="121">
        <f t="shared" si="3"/>
        <v>6.5</v>
      </c>
      <c r="R20" s="91">
        <f t="shared" si="4"/>
        <v>0</v>
      </c>
      <c r="S20" s="91">
        <f t="shared" si="5"/>
        <v>0</v>
      </c>
    </row>
    <row r="21" spans="1:19" s="91" customFormat="1" ht="15">
      <c r="A21" s="88">
        <v>18</v>
      </c>
      <c r="B21" s="209" t="s">
        <v>169</v>
      </c>
      <c r="C21" s="188" t="s">
        <v>17</v>
      </c>
      <c r="D21" s="145">
        <v>5</v>
      </c>
      <c r="E21" s="198">
        <v>3.5</v>
      </c>
      <c r="F21" s="224"/>
      <c r="G21" s="225"/>
      <c r="H21" s="155">
        <v>13</v>
      </c>
      <c r="I21" s="193">
        <v>4</v>
      </c>
      <c r="J21" s="151">
        <v>1</v>
      </c>
      <c r="K21" s="152">
        <v>3.5</v>
      </c>
      <c r="L21" s="155"/>
      <c r="M21" s="192"/>
      <c r="N21" s="89">
        <f t="shared" si="0"/>
        <v>19</v>
      </c>
      <c r="O21" s="90">
        <f t="shared" si="1"/>
        <v>11</v>
      </c>
      <c r="P21" s="120">
        <f t="shared" si="2"/>
        <v>19</v>
      </c>
      <c r="Q21" s="121">
        <f t="shared" si="3"/>
        <v>11</v>
      </c>
      <c r="R21" s="91">
        <f t="shared" si="4"/>
        <v>0</v>
      </c>
      <c r="S21" s="91">
        <f t="shared" si="5"/>
        <v>0</v>
      </c>
    </row>
    <row r="22" spans="1:19" s="91" customFormat="1" ht="15">
      <c r="A22" s="88">
        <v>19</v>
      </c>
      <c r="B22" s="209" t="s">
        <v>164</v>
      </c>
      <c r="C22" s="188" t="s">
        <v>19</v>
      </c>
      <c r="D22" s="151">
        <v>11</v>
      </c>
      <c r="E22" s="166">
        <v>4.5</v>
      </c>
      <c r="F22" s="183">
        <v>6</v>
      </c>
      <c r="G22" s="198">
        <v>3.5</v>
      </c>
      <c r="H22" s="224"/>
      <c r="I22" s="263"/>
      <c r="J22" s="151">
        <v>1</v>
      </c>
      <c r="K22" s="152">
        <v>2.5</v>
      </c>
      <c r="L22" s="155"/>
      <c r="M22" s="192"/>
      <c r="N22" s="89">
        <f t="shared" si="0"/>
        <v>18</v>
      </c>
      <c r="O22" s="90">
        <f t="shared" si="1"/>
        <v>10.5</v>
      </c>
      <c r="P22" s="120">
        <f t="shared" si="2"/>
        <v>18</v>
      </c>
      <c r="Q22" s="121">
        <f t="shared" si="3"/>
        <v>10.5</v>
      </c>
      <c r="R22" s="91">
        <f t="shared" si="4"/>
        <v>0</v>
      </c>
      <c r="S22" s="91">
        <f t="shared" si="5"/>
        <v>0</v>
      </c>
    </row>
    <row r="23" spans="1:19" s="91" customFormat="1" ht="15">
      <c r="A23" s="88">
        <v>20</v>
      </c>
      <c r="B23" s="209" t="s">
        <v>271</v>
      </c>
      <c r="C23" s="188" t="s">
        <v>21</v>
      </c>
      <c r="D23" s="212"/>
      <c r="E23" s="227"/>
      <c r="F23" s="183">
        <v>17</v>
      </c>
      <c r="G23" s="198">
        <v>5.5</v>
      </c>
      <c r="H23" s="212"/>
      <c r="I23" s="213"/>
      <c r="J23" s="210"/>
      <c r="K23" s="218"/>
      <c r="L23" s="183"/>
      <c r="M23" s="191"/>
      <c r="N23" s="85">
        <f t="shared" si="0"/>
        <v>17</v>
      </c>
      <c r="O23" s="86">
        <f t="shared" si="1"/>
        <v>5.5</v>
      </c>
      <c r="P23" s="120">
        <f t="shared" si="2"/>
        <v>17</v>
      </c>
      <c r="Q23" s="121">
        <f t="shared" si="3"/>
        <v>5.5</v>
      </c>
      <c r="R23" s="91">
        <f t="shared" si="4"/>
        <v>0</v>
      </c>
      <c r="S23" s="91">
        <f t="shared" si="5"/>
        <v>0</v>
      </c>
    </row>
    <row r="24" spans="1:19" s="91" customFormat="1" ht="15">
      <c r="A24" s="88">
        <v>21</v>
      </c>
      <c r="B24" s="209" t="s">
        <v>226</v>
      </c>
      <c r="C24" s="188" t="s">
        <v>9</v>
      </c>
      <c r="D24" s="212"/>
      <c r="E24" s="227"/>
      <c r="F24" s="224"/>
      <c r="G24" s="319"/>
      <c r="H24" s="151">
        <v>9</v>
      </c>
      <c r="I24" s="179">
        <v>3.5</v>
      </c>
      <c r="J24" s="145">
        <v>7</v>
      </c>
      <c r="K24" s="198">
        <v>4</v>
      </c>
      <c r="L24" s="155"/>
      <c r="M24" s="196"/>
      <c r="N24" s="85">
        <f t="shared" si="0"/>
        <v>16</v>
      </c>
      <c r="O24" s="86">
        <f t="shared" si="1"/>
        <v>7.5</v>
      </c>
      <c r="P24" s="120">
        <f t="shared" si="2"/>
        <v>16</v>
      </c>
      <c r="Q24" s="121">
        <f t="shared" si="3"/>
        <v>7.5</v>
      </c>
      <c r="R24" s="91">
        <f t="shared" si="4"/>
        <v>0</v>
      </c>
      <c r="S24" s="91">
        <f t="shared" si="5"/>
        <v>0</v>
      </c>
    </row>
    <row r="25" spans="1:19" s="91" customFormat="1" ht="15">
      <c r="A25" s="88">
        <v>22</v>
      </c>
      <c r="B25" s="209" t="s">
        <v>194</v>
      </c>
      <c r="C25" s="188" t="s">
        <v>191</v>
      </c>
      <c r="D25" s="212"/>
      <c r="E25" s="231"/>
      <c r="F25" s="183">
        <v>2</v>
      </c>
      <c r="G25" s="198">
        <v>3</v>
      </c>
      <c r="H25" s="155">
        <v>14</v>
      </c>
      <c r="I25" s="193">
        <v>4.5</v>
      </c>
      <c r="J25" s="212"/>
      <c r="K25" s="227"/>
      <c r="L25" s="183"/>
      <c r="M25" s="191"/>
      <c r="N25" s="85">
        <f t="shared" si="0"/>
        <v>16</v>
      </c>
      <c r="O25" s="86">
        <f t="shared" si="1"/>
        <v>7.5</v>
      </c>
      <c r="P25" s="120">
        <f t="shared" si="2"/>
        <v>16</v>
      </c>
      <c r="Q25" s="121">
        <f t="shared" si="3"/>
        <v>7.5</v>
      </c>
      <c r="R25" s="91">
        <f t="shared" si="4"/>
        <v>0</v>
      </c>
      <c r="S25" s="91">
        <f t="shared" si="5"/>
        <v>0</v>
      </c>
    </row>
    <row r="26" spans="1:19" s="91" customFormat="1" ht="15">
      <c r="A26" s="88">
        <v>23</v>
      </c>
      <c r="B26" s="209" t="s">
        <v>160</v>
      </c>
      <c r="C26" s="188" t="s">
        <v>21</v>
      </c>
      <c r="D26" s="151">
        <v>15</v>
      </c>
      <c r="E26" s="166">
        <v>5</v>
      </c>
      <c r="F26" s="226"/>
      <c r="G26" s="227"/>
      <c r="H26" s="210"/>
      <c r="I26" s="263"/>
      <c r="J26" s="212"/>
      <c r="K26" s="227"/>
      <c r="L26" s="155"/>
      <c r="M26" s="195"/>
      <c r="N26" s="85">
        <f t="shared" si="0"/>
        <v>15</v>
      </c>
      <c r="O26" s="86">
        <f t="shared" si="1"/>
        <v>5</v>
      </c>
      <c r="P26" s="120">
        <f t="shared" si="2"/>
        <v>15</v>
      </c>
      <c r="Q26" s="121">
        <f t="shared" si="3"/>
        <v>5</v>
      </c>
      <c r="R26" s="91">
        <f t="shared" si="4"/>
        <v>0</v>
      </c>
      <c r="S26" s="91">
        <f t="shared" si="5"/>
        <v>0</v>
      </c>
    </row>
    <row r="27" spans="1:19" s="91" customFormat="1" ht="15">
      <c r="A27" s="88">
        <v>24</v>
      </c>
      <c r="B27" s="209" t="s">
        <v>188</v>
      </c>
      <c r="C27" s="188" t="s">
        <v>21</v>
      </c>
      <c r="D27" s="212"/>
      <c r="E27" s="227"/>
      <c r="F27" s="183">
        <v>13</v>
      </c>
      <c r="G27" s="198">
        <v>4.5</v>
      </c>
      <c r="H27" s="226"/>
      <c r="I27" s="264"/>
      <c r="J27" s="212"/>
      <c r="K27" s="227"/>
      <c r="L27" s="183"/>
      <c r="M27" s="191"/>
      <c r="N27" s="85">
        <f t="shared" si="0"/>
        <v>13</v>
      </c>
      <c r="O27" s="86">
        <f t="shared" si="1"/>
        <v>4.5</v>
      </c>
      <c r="P27" s="120">
        <f t="shared" si="2"/>
        <v>13</v>
      </c>
      <c r="Q27" s="121">
        <f t="shared" si="3"/>
        <v>4.5</v>
      </c>
      <c r="R27" s="91">
        <f t="shared" si="4"/>
        <v>0</v>
      </c>
      <c r="S27" s="91">
        <f t="shared" si="5"/>
        <v>0</v>
      </c>
    </row>
    <row r="28" spans="1:19" s="91" customFormat="1" ht="15">
      <c r="A28" s="88">
        <v>25</v>
      </c>
      <c r="B28" s="209" t="s">
        <v>196</v>
      </c>
      <c r="C28" s="188" t="s">
        <v>10</v>
      </c>
      <c r="D28" s="212"/>
      <c r="E28" s="227"/>
      <c r="F28" s="155">
        <v>1</v>
      </c>
      <c r="G28" s="184">
        <v>2.5</v>
      </c>
      <c r="H28" s="155">
        <v>3</v>
      </c>
      <c r="I28" s="193">
        <v>3</v>
      </c>
      <c r="J28" s="151">
        <v>8</v>
      </c>
      <c r="K28" s="152">
        <v>4</v>
      </c>
      <c r="L28" s="183"/>
      <c r="M28" s="197"/>
      <c r="N28" s="85">
        <f t="shared" si="0"/>
        <v>12</v>
      </c>
      <c r="O28" s="86">
        <f t="shared" si="1"/>
        <v>9.5</v>
      </c>
      <c r="P28" s="120">
        <f t="shared" si="2"/>
        <v>12</v>
      </c>
      <c r="Q28" s="121">
        <f t="shared" si="3"/>
        <v>9.5</v>
      </c>
      <c r="R28" s="91">
        <f t="shared" si="4"/>
        <v>0</v>
      </c>
      <c r="S28" s="91">
        <f t="shared" si="5"/>
        <v>0</v>
      </c>
    </row>
    <row r="29" spans="1:19" s="91" customFormat="1" ht="15">
      <c r="A29" s="88">
        <v>26</v>
      </c>
      <c r="B29" s="209" t="s">
        <v>192</v>
      </c>
      <c r="C29" s="188" t="s">
        <v>191</v>
      </c>
      <c r="D29" s="212"/>
      <c r="E29" s="231"/>
      <c r="F29" s="183">
        <v>4</v>
      </c>
      <c r="G29" s="198">
        <v>3.5</v>
      </c>
      <c r="H29" s="155">
        <v>5</v>
      </c>
      <c r="I29" s="192">
        <v>3</v>
      </c>
      <c r="J29" s="151">
        <v>1</v>
      </c>
      <c r="K29" s="152">
        <v>2.5</v>
      </c>
      <c r="L29" s="183"/>
      <c r="M29" s="194"/>
      <c r="N29" s="85">
        <f t="shared" si="0"/>
        <v>10</v>
      </c>
      <c r="O29" s="86">
        <f t="shared" si="1"/>
        <v>9</v>
      </c>
      <c r="P29" s="120">
        <f t="shared" si="2"/>
        <v>10</v>
      </c>
      <c r="Q29" s="121">
        <f t="shared" si="3"/>
        <v>9</v>
      </c>
      <c r="R29" s="91">
        <f t="shared" si="4"/>
        <v>0</v>
      </c>
      <c r="S29" s="91">
        <f t="shared" si="5"/>
        <v>0</v>
      </c>
    </row>
    <row r="30" spans="1:19" s="91" customFormat="1" ht="15">
      <c r="A30" s="88">
        <v>27</v>
      </c>
      <c r="B30" s="209" t="s">
        <v>181</v>
      </c>
      <c r="C30" s="188" t="s">
        <v>10</v>
      </c>
      <c r="D30" s="145">
        <v>1</v>
      </c>
      <c r="E30" s="198">
        <v>2</v>
      </c>
      <c r="F30" s="155">
        <v>1</v>
      </c>
      <c r="G30" s="184">
        <v>3</v>
      </c>
      <c r="H30" s="151">
        <v>2</v>
      </c>
      <c r="I30" s="179">
        <v>2.5</v>
      </c>
      <c r="J30" s="145">
        <v>5</v>
      </c>
      <c r="K30" s="198">
        <v>4</v>
      </c>
      <c r="L30" s="183"/>
      <c r="M30" s="191"/>
      <c r="N30" s="85">
        <f t="shared" si="0"/>
        <v>9</v>
      </c>
      <c r="O30" s="86">
        <f t="shared" si="1"/>
        <v>11.5</v>
      </c>
      <c r="P30" s="120">
        <f t="shared" si="2"/>
        <v>9</v>
      </c>
      <c r="Q30" s="121">
        <f t="shared" si="3"/>
        <v>11.5</v>
      </c>
      <c r="R30" s="91">
        <f t="shared" si="4"/>
        <v>0</v>
      </c>
      <c r="S30" s="91">
        <f t="shared" si="5"/>
        <v>0</v>
      </c>
    </row>
    <row r="31" spans="1:19" s="91" customFormat="1" ht="15">
      <c r="A31" s="88">
        <v>28</v>
      </c>
      <c r="B31" s="209" t="s">
        <v>189</v>
      </c>
      <c r="C31" s="188" t="s">
        <v>21</v>
      </c>
      <c r="D31" s="212"/>
      <c r="E31" s="227"/>
      <c r="F31" s="183">
        <v>8</v>
      </c>
      <c r="G31" s="198">
        <v>4</v>
      </c>
      <c r="H31" s="210"/>
      <c r="I31" s="263"/>
      <c r="J31" s="212"/>
      <c r="K31" s="227"/>
      <c r="L31" s="183"/>
      <c r="M31" s="197"/>
      <c r="N31" s="85">
        <f t="shared" si="0"/>
        <v>8</v>
      </c>
      <c r="O31" s="86">
        <f t="shared" si="1"/>
        <v>4</v>
      </c>
      <c r="P31" s="120">
        <f t="shared" si="2"/>
        <v>8</v>
      </c>
      <c r="Q31" s="121">
        <f t="shared" si="3"/>
        <v>4</v>
      </c>
      <c r="R31" s="91">
        <f t="shared" si="4"/>
        <v>0</v>
      </c>
      <c r="S31" s="91">
        <f t="shared" si="5"/>
        <v>0</v>
      </c>
    </row>
    <row r="32" spans="1:19" s="91" customFormat="1" ht="15">
      <c r="A32" s="88">
        <v>29</v>
      </c>
      <c r="B32" s="209" t="s">
        <v>177</v>
      </c>
      <c r="C32" s="188" t="s">
        <v>9</v>
      </c>
      <c r="D32" s="145">
        <v>1</v>
      </c>
      <c r="E32" s="198">
        <v>3</v>
      </c>
      <c r="F32" s="224"/>
      <c r="G32" s="225"/>
      <c r="H32" s="151">
        <v>4</v>
      </c>
      <c r="I32" s="140">
        <v>3</v>
      </c>
      <c r="J32" s="145">
        <v>1</v>
      </c>
      <c r="K32" s="198">
        <v>3</v>
      </c>
      <c r="L32" s="183"/>
      <c r="M32" s="194"/>
      <c r="N32" s="85">
        <f t="shared" si="0"/>
        <v>6</v>
      </c>
      <c r="O32" s="86">
        <f t="shared" si="1"/>
        <v>9</v>
      </c>
      <c r="P32" s="120">
        <f t="shared" si="2"/>
        <v>6</v>
      </c>
      <c r="Q32" s="121">
        <f t="shared" si="3"/>
        <v>9</v>
      </c>
      <c r="R32" s="91">
        <f t="shared" si="4"/>
        <v>0</v>
      </c>
      <c r="S32" s="91">
        <f t="shared" si="5"/>
        <v>0</v>
      </c>
    </row>
    <row r="33" spans="1:19" s="91" customFormat="1" ht="15">
      <c r="A33" s="88">
        <v>30</v>
      </c>
      <c r="B33" s="209" t="s">
        <v>227</v>
      </c>
      <c r="C33" s="188" t="s">
        <v>9</v>
      </c>
      <c r="D33" s="212"/>
      <c r="E33" s="227"/>
      <c r="F33" s="224"/>
      <c r="G33" s="225"/>
      <c r="H33" s="155">
        <v>6</v>
      </c>
      <c r="I33" s="193">
        <v>3</v>
      </c>
      <c r="J33" s="210"/>
      <c r="K33" s="218"/>
      <c r="L33" s="183"/>
      <c r="M33" s="194"/>
      <c r="N33" s="85">
        <f t="shared" si="0"/>
        <v>6</v>
      </c>
      <c r="O33" s="86">
        <f t="shared" si="1"/>
        <v>3</v>
      </c>
      <c r="P33" s="120">
        <f t="shared" si="2"/>
        <v>6</v>
      </c>
      <c r="Q33" s="121">
        <f t="shared" si="3"/>
        <v>3</v>
      </c>
      <c r="R33" s="91">
        <f t="shared" si="4"/>
        <v>0</v>
      </c>
      <c r="S33" s="91">
        <f t="shared" si="5"/>
        <v>0</v>
      </c>
    </row>
    <row r="34" spans="1:19" s="91" customFormat="1" ht="15">
      <c r="A34" s="88">
        <v>31</v>
      </c>
      <c r="B34" s="209" t="s">
        <v>180</v>
      </c>
      <c r="C34" s="188" t="s">
        <v>21</v>
      </c>
      <c r="D34" s="151">
        <v>1</v>
      </c>
      <c r="E34" s="198">
        <v>2</v>
      </c>
      <c r="F34" s="155">
        <v>1</v>
      </c>
      <c r="G34" s="184">
        <v>2</v>
      </c>
      <c r="H34" s="145">
        <v>1</v>
      </c>
      <c r="I34" s="175">
        <v>2</v>
      </c>
      <c r="J34" s="145">
        <v>1</v>
      </c>
      <c r="K34" s="198">
        <v>2.5</v>
      </c>
      <c r="L34" s="183"/>
      <c r="M34" s="196"/>
      <c r="N34" s="85">
        <f t="shared" si="0"/>
        <v>4</v>
      </c>
      <c r="O34" s="86">
        <f t="shared" si="1"/>
        <v>8.5</v>
      </c>
      <c r="P34" s="120">
        <f t="shared" si="2"/>
        <v>4</v>
      </c>
      <c r="Q34" s="121">
        <f t="shared" si="3"/>
        <v>8.5</v>
      </c>
      <c r="R34" s="91">
        <f t="shared" si="4"/>
        <v>0</v>
      </c>
      <c r="S34" s="91">
        <f t="shared" si="5"/>
        <v>0</v>
      </c>
    </row>
    <row r="35" spans="1:19" s="91" customFormat="1" ht="15">
      <c r="A35" s="88">
        <v>32</v>
      </c>
      <c r="B35" s="209" t="s">
        <v>193</v>
      </c>
      <c r="C35" s="188" t="s">
        <v>28</v>
      </c>
      <c r="D35" s="212"/>
      <c r="E35" s="227"/>
      <c r="F35" s="183">
        <v>3</v>
      </c>
      <c r="G35" s="198">
        <v>3.5</v>
      </c>
      <c r="H35" s="212"/>
      <c r="I35" s="213"/>
      <c r="J35" s="210"/>
      <c r="K35" s="218"/>
      <c r="L35" s="155"/>
      <c r="M35" s="193"/>
      <c r="N35" s="85">
        <f t="shared" si="0"/>
        <v>3</v>
      </c>
      <c r="O35" s="86">
        <f t="shared" si="1"/>
        <v>3.5</v>
      </c>
      <c r="P35" s="120">
        <f t="shared" si="2"/>
        <v>3</v>
      </c>
      <c r="Q35" s="121">
        <f t="shared" si="3"/>
        <v>3.5</v>
      </c>
      <c r="R35" s="91">
        <f t="shared" si="4"/>
        <v>0</v>
      </c>
      <c r="S35" s="91">
        <f t="shared" si="5"/>
        <v>0</v>
      </c>
    </row>
    <row r="36" spans="1:19" s="91" customFormat="1" ht="15">
      <c r="A36" s="88">
        <v>33</v>
      </c>
      <c r="B36" s="209" t="s">
        <v>229</v>
      </c>
      <c r="C36" s="188" t="s">
        <v>245</v>
      </c>
      <c r="D36" s="212"/>
      <c r="E36" s="227"/>
      <c r="F36" s="224"/>
      <c r="G36" s="225"/>
      <c r="H36" s="155">
        <v>1</v>
      </c>
      <c r="I36" s="179">
        <v>2</v>
      </c>
      <c r="J36" s="151">
        <v>1</v>
      </c>
      <c r="K36" s="152">
        <v>3</v>
      </c>
      <c r="L36" s="183"/>
      <c r="M36" s="196"/>
      <c r="N36" s="85">
        <f aca="true" t="shared" si="6" ref="N36:N60">SUM(D36+F36+H36+J36+L36)</f>
        <v>2</v>
      </c>
      <c r="O36" s="86">
        <f aca="true" t="shared" si="7" ref="O36:O60">SUM(E36+G36+I36+K36+M36)</f>
        <v>5</v>
      </c>
      <c r="P36" s="120">
        <f aca="true" t="shared" si="8" ref="P36:P60">SUM(D36,F36,H36,J36,L36)-S36</f>
        <v>2</v>
      </c>
      <c r="Q36" s="121">
        <f aca="true" t="shared" si="9" ref="Q36:Q60">SUM(E36,G36,I36,K36,M36)-R36</f>
        <v>5</v>
      </c>
      <c r="R36" s="91">
        <f aca="true" t="shared" si="10" ref="R36:R60">IF(COUNT(M36,K36,I36,G36,E36)=5,MIN(M36,K36,I36,G36,E36),0)</f>
        <v>0</v>
      </c>
      <c r="S36" s="91">
        <f aca="true" t="shared" si="11" ref="S36:S60">IF(COUNT(D36,F36,H36,J36,L36)=5,MIN(D36,F36,H36,J36,L36),0)</f>
        <v>0</v>
      </c>
    </row>
    <row r="37" spans="1:19" s="91" customFormat="1" ht="15">
      <c r="A37" s="88">
        <v>34</v>
      </c>
      <c r="B37" s="209" t="s">
        <v>195</v>
      </c>
      <c r="C37" s="188" t="s">
        <v>191</v>
      </c>
      <c r="D37" s="212"/>
      <c r="E37" s="231"/>
      <c r="F37" s="183">
        <v>1</v>
      </c>
      <c r="G37" s="198">
        <v>3</v>
      </c>
      <c r="H37" s="151">
        <v>1</v>
      </c>
      <c r="I37" s="179">
        <v>2</v>
      </c>
      <c r="J37" s="212"/>
      <c r="K37" s="227"/>
      <c r="L37" s="183"/>
      <c r="M37" s="197"/>
      <c r="N37" s="85">
        <f t="shared" si="6"/>
        <v>2</v>
      </c>
      <c r="O37" s="86">
        <f t="shared" si="7"/>
        <v>5</v>
      </c>
      <c r="P37" s="120">
        <f t="shared" si="8"/>
        <v>2</v>
      </c>
      <c r="Q37" s="121">
        <f t="shared" si="9"/>
        <v>5</v>
      </c>
      <c r="R37" s="91">
        <f t="shared" si="10"/>
        <v>0</v>
      </c>
      <c r="S37" s="91">
        <f t="shared" si="11"/>
        <v>0</v>
      </c>
    </row>
    <row r="38" spans="1:19" s="91" customFormat="1" ht="15">
      <c r="A38" s="88">
        <v>35</v>
      </c>
      <c r="B38" s="209" t="s">
        <v>182</v>
      </c>
      <c r="C38" s="188" t="s">
        <v>19</v>
      </c>
      <c r="D38" s="151">
        <v>1</v>
      </c>
      <c r="E38" s="198">
        <v>2</v>
      </c>
      <c r="F38" s="155">
        <v>1</v>
      </c>
      <c r="G38" s="176">
        <v>2.5</v>
      </c>
      <c r="H38" s="226"/>
      <c r="I38" s="213"/>
      <c r="J38" s="212"/>
      <c r="K38" s="227"/>
      <c r="L38" s="183"/>
      <c r="M38" s="194"/>
      <c r="N38" s="85">
        <f t="shared" si="6"/>
        <v>2</v>
      </c>
      <c r="O38" s="86">
        <f t="shared" si="7"/>
        <v>4.5</v>
      </c>
      <c r="P38" s="120">
        <f t="shared" si="8"/>
        <v>2</v>
      </c>
      <c r="Q38" s="121">
        <f t="shared" si="9"/>
        <v>4.5</v>
      </c>
      <c r="R38" s="91">
        <f t="shared" si="10"/>
        <v>0</v>
      </c>
      <c r="S38" s="91">
        <f t="shared" si="11"/>
        <v>0</v>
      </c>
    </row>
    <row r="39" spans="1:19" s="91" customFormat="1" ht="15">
      <c r="A39" s="88">
        <v>36</v>
      </c>
      <c r="B39" s="209" t="s">
        <v>230</v>
      </c>
      <c r="C39" s="188" t="s">
        <v>32</v>
      </c>
      <c r="D39" s="212"/>
      <c r="E39" s="227"/>
      <c r="F39" s="224"/>
      <c r="G39" s="225"/>
      <c r="H39" s="151">
        <v>1</v>
      </c>
      <c r="I39" s="179">
        <v>1</v>
      </c>
      <c r="J39" s="145">
        <v>1</v>
      </c>
      <c r="K39" s="198">
        <v>2</v>
      </c>
      <c r="L39" s="155"/>
      <c r="M39" s="193"/>
      <c r="N39" s="85">
        <f t="shared" si="6"/>
        <v>2</v>
      </c>
      <c r="O39" s="86">
        <f t="shared" si="7"/>
        <v>3</v>
      </c>
      <c r="P39" s="120">
        <f t="shared" si="8"/>
        <v>2</v>
      </c>
      <c r="Q39" s="121">
        <f t="shared" si="9"/>
        <v>3</v>
      </c>
      <c r="R39" s="91">
        <f t="shared" si="10"/>
        <v>0</v>
      </c>
      <c r="S39" s="91">
        <f t="shared" si="11"/>
        <v>0</v>
      </c>
    </row>
    <row r="40" spans="1:19" s="91" customFormat="1" ht="15">
      <c r="A40" s="88">
        <v>37</v>
      </c>
      <c r="B40" s="209" t="s">
        <v>172</v>
      </c>
      <c r="C40" s="188" t="s">
        <v>19</v>
      </c>
      <c r="D40" s="145">
        <v>2</v>
      </c>
      <c r="E40" s="198">
        <v>3</v>
      </c>
      <c r="F40" s="224"/>
      <c r="G40" s="225"/>
      <c r="H40" s="212"/>
      <c r="I40" s="213"/>
      <c r="J40" s="212"/>
      <c r="K40" s="227"/>
      <c r="L40" s="183"/>
      <c r="M40" s="194"/>
      <c r="N40" s="85">
        <f t="shared" si="6"/>
        <v>2</v>
      </c>
      <c r="O40" s="86">
        <f t="shared" si="7"/>
        <v>3</v>
      </c>
      <c r="P40" s="120">
        <f t="shared" si="8"/>
        <v>2</v>
      </c>
      <c r="Q40" s="121">
        <f t="shared" si="9"/>
        <v>3</v>
      </c>
      <c r="R40" s="91">
        <f t="shared" si="10"/>
        <v>0</v>
      </c>
      <c r="S40" s="91">
        <f t="shared" si="11"/>
        <v>0</v>
      </c>
    </row>
    <row r="41" spans="1:19" s="91" customFormat="1" ht="15">
      <c r="A41" s="88">
        <v>38</v>
      </c>
      <c r="B41" s="209" t="s">
        <v>253</v>
      </c>
      <c r="C41" s="188" t="s">
        <v>9</v>
      </c>
      <c r="D41" s="212"/>
      <c r="E41" s="227"/>
      <c r="F41" s="224"/>
      <c r="G41" s="225"/>
      <c r="H41" s="226"/>
      <c r="I41" s="263"/>
      <c r="J41" s="151">
        <v>1</v>
      </c>
      <c r="K41" s="152">
        <v>3.5</v>
      </c>
      <c r="L41" s="183"/>
      <c r="M41" s="197"/>
      <c r="N41" s="85">
        <f t="shared" si="6"/>
        <v>1</v>
      </c>
      <c r="O41" s="86">
        <f t="shared" si="7"/>
        <v>3.5</v>
      </c>
      <c r="P41" s="120">
        <f t="shared" si="8"/>
        <v>1</v>
      </c>
      <c r="Q41" s="121">
        <f t="shared" si="9"/>
        <v>3.5</v>
      </c>
      <c r="R41" s="91">
        <f t="shared" si="10"/>
        <v>0</v>
      </c>
      <c r="S41" s="91">
        <f t="shared" si="11"/>
        <v>0</v>
      </c>
    </row>
    <row r="42" spans="1:19" s="91" customFormat="1" ht="15">
      <c r="A42" s="88">
        <v>39</v>
      </c>
      <c r="B42" s="209" t="s">
        <v>176</v>
      </c>
      <c r="C42" s="188" t="s">
        <v>21</v>
      </c>
      <c r="D42" s="145">
        <v>1</v>
      </c>
      <c r="E42" s="198">
        <v>3</v>
      </c>
      <c r="F42" s="224"/>
      <c r="G42" s="225"/>
      <c r="H42" s="224"/>
      <c r="I42" s="263"/>
      <c r="J42" s="210"/>
      <c r="K42" s="218"/>
      <c r="L42" s="183"/>
      <c r="M42" s="194"/>
      <c r="N42" s="85">
        <f t="shared" si="6"/>
        <v>1</v>
      </c>
      <c r="O42" s="86">
        <f t="shared" si="7"/>
        <v>3</v>
      </c>
      <c r="P42" s="120">
        <f t="shared" si="8"/>
        <v>1</v>
      </c>
      <c r="Q42" s="121">
        <f t="shared" si="9"/>
        <v>3</v>
      </c>
      <c r="R42" s="91">
        <f t="shared" si="10"/>
        <v>0</v>
      </c>
      <c r="S42" s="91">
        <f t="shared" si="11"/>
        <v>0</v>
      </c>
    </row>
    <row r="43" spans="1:19" s="91" customFormat="1" ht="15">
      <c r="A43" s="88">
        <v>40</v>
      </c>
      <c r="B43" s="209" t="s">
        <v>175</v>
      </c>
      <c r="C43" s="188" t="s">
        <v>11</v>
      </c>
      <c r="D43" s="151">
        <v>1</v>
      </c>
      <c r="E43" s="184">
        <v>3</v>
      </c>
      <c r="F43" s="226"/>
      <c r="G43" s="227"/>
      <c r="H43" s="210"/>
      <c r="I43" s="263"/>
      <c r="J43" s="212"/>
      <c r="K43" s="227"/>
      <c r="L43" s="183"/>
      <c r="M43" s="197"/>
      <c r="N43" s="85">
        <f t="shared" si="6"/>
        <v>1</v>
      </c>
      <c r="O43" s="86">
        <f t="shared" si="7"/>
        <v>3</v>
      </c>
      <c r="P43" s="120">
        <f t="shared" si="8"/>
        <v>1</v>
      </c>
      <c r="Q43" s="121">
        <f t="shared" si="9"/>
        <v>3</v>
      </c>
      <c r="R43" s="91">
        <f t="shared" si="10"/>
        <v>0</v>
      </c>
      <c r="S43" s="91">
        <f t="shared" si="11"/>
        <v>0</v>
      </c>
    </row>
    <row r="44" spans="1:19" s="91" customFormat="1" ht="15">
      <c r="A44" s="88">
        <v>41</v>
      </c>
      <c r="B44" s="209" t="s">
        <v>174</v>
      </c>
      <c r="C44" s="188" t="s">
        <v>96</v>
      </c>
      <c r="D44" s="145">
        <v>1</v>
      </c>
      <c r="E44" s="198">
        <v>3</v>
      </c>
      <c r="F44" s="226"/>
      <c r="G44" s="227"/>
      <c r="H44" s="212"/>
      <c r="I44" s="213"/>
      <c r="J44" s="212"/>
      <c r="K44" s="227"/>
      <c r="L44" s="155"/>
      <c r="M44" s="196"/>
      <c r="N44" s="85">
        <f t="shared" si="6"/>
        <v>1</v>
      </c>
      <c r="O44" s="86">
        <f t="shared" si="7"/>
        <v>3</v>
      </c>
      <c r="P44" s="120">
        <f t="shared" si="8"/>
        <v>1</v>
      </c>
      <c r="Q44" s="121">
        <f t="shared" si="9"/>
        <v>3</v>
      </c>
      <c r="R44" s="91">
        <f t="shared" si="10"/>
        <v>0</v>
      </c>
      <c r="S44" s="91">
        <f t="shared" si="11"/>
        <v>0</v>
      </c>
    </row>
    <row r="45" spans="1:19" s="91" customFormat="1" ht="15">
      <c r="A45" s="88">
        <v>42</v>
      </c>
      <c r="B45" s="209" t="s">
        <v>178</v>
      </c>
      <c r="C45" s="188" t="s">
        <v>81</v>
      </c>
      <c r="D45" s="145">
        <v>1</v>
      </c>
      <c r="E45" s="198">
        <v>3</v>
      </c>
      <c r="F45" s="224"/>
      <c r="G45" s="225"/>
      <c r="H45" s="212"/>
      <c r="I45" s="213"/>
      <c r="J45" s="210"/>
      <c r="K45" s="218"/>
      <c r="L45" s="183"/>
      <c r="M45" s="194"/>
      <c r="N45" s="85">
        <f t="shared" si="6"/>
        <v>1</v>
      </c>
      <c r="O45" s="86">
        <f t="shared" si="7"/>
        <v>3</v>
      </c>
      <c r="P45" s="120">
        <f t="shared" si="8"/>
        <v>1</v>
      </c>
      <c r="Q45" s="121">
        <f t="shared" si="9"/>
        <v>3</v>
      </c>
      <c r="R45" s="91">
        <f t="shared" si="10"/>
        <v>0</v>
      </c>
      <c r="S45" s="91">
        <f t="shared" si="11"/>
        <v>0</v>
      </c>
    </row>
    <row r="46" spans="1:19" s="91" customFormat="1" ht="15">
      <c r="A46" s="88">
        <v>43</v>
      </c>
      <c r="B46" s="209" t="s">
        <v>173</v>
      </c>
      <c r="C46" s="188" t="s">
        <v>83</v>
      </c>
      <c r="D46" s="151">
        <v>1</v>
      </c>
      <c r="E46" s="198">
        <v>3</v>
      </c>
      <c r="F46" s="224"/>
      <c r="G46" s="225"/>
      <c r="H46" s="224"/>
      <c r="I46" s="263"/>
      <c r="J46" s="210"/>
      <c r="K46" s="218"/>
      <c r="L46" s="155"/>
      <c r="M46" s="196"/>
      <c r="N46" s="85">
        <f t="shared" si="6"/>
        <v>1</v>
      </c>
      <c r="O46" s="86">
        <f t="shared" si="7"/>
        <v>3</v>
      </c>
      <c r="P46" s="120">
        <f t="shared" si="8"/>
        <v>1</v>
      </c>
      <c r="Q46" s="121">
        <f t="shared" si="9"/>
        <v>3</v>
      </c>
      <c r="R46" s="91">
        <f t="shared" si="10"/>
        <v>0</v>
      </c>
      <c r="S46" s="91">
        <f t="shared" si="11"/>
        <v>0</v>
      </c>
    </row>
    <row r="47" spans="1:19" s="91" customFormat="1" ht="15">
      <c r="A47" s="88">
        <v>44</v>
      </c>
      <c r="B47" s="209" t="s">
        <v>254</v>
      </c>
      <c r="C47" s="188" t="s">
        <v>246</v>
      </c>
      <c r="D47" s="212"/>
      <c r="E47" s="227"/>
      <c r="F47" s="224"/>
      <c r="G47" s="225"/>
      <c r="H47" s="210"/>
      <c r="I47" s="263"/>
      <c r="J47" s="151">
        <v>1</v>
      </c>
      <c r="K47" s="152">
        <v>3</v>
      </c>
      <c r="L47" s="183"/>
      <c r="M47" s="194"/>
      <c r="N47" s="85">
        <f t="shared" si="6"/>
        <v>1</v>
      </c>
      <c r="O47" s="86">
        <f t="shared" si="7"/>
        <v>3</v>
      </c>
      <c r="P47" s="120">
        <f t="shared" si="8"/>
        <v>1</v>
      </c>
      <c r="Q47" s="121">
        <f t="shared" si="9"/>
        <v>3</v>
      </c>
      <c r="R47" s="91">
        <f t="shared" si="10"/>
        <v>0</v>
      </c>
      <c r="S47" s="91">
        <f t="shared" si="11"/>
        <v>0</v>
      </c>
    </row>
    <row r="48" spans="1:19" s="91" customFormat="1" ht="15">
      <c r="A48" s="88">
        <v>45</v>
      </c>
      <c r="B48" s="209" t="s">
        <v>255</v>
      </c>
      <c r="C48" s="188" t="s">
        <v>45</v>
      </c>
      <c r="D48" s="212"/>
      <c r="E48" s="227"/>
      <c r="F48" s="224"/>
      <c r="G48" s="225"/>
      <c r="H48" s="226"/>
      <c r="I48" s="263"/>
      <c r="J48" s="151">
        <v>1</v>
      </c>
      <c r="K48" s="152">
        <v>3</v>
      </c>
      <c r="L48" s="183"/>
      <c r="M48" s="197"/>
      <c r="N48" s="85">
        <f t="shared" si="6"/>
        <v>1</v>
      </c>
      <c r="O48" s="86">
        <f t="shared" si="7"/>
        <v>3</v>
      </c>
      <c r="P48" s="120">
        <f t="shared" si="8"/>
        <v>1</v>
      </c>
      <c r="Q48" s="121">
        <f t="shared" si="9"/>
        <v>3</v>
      </c>
      <c r="R48" s="91">
        <f t="shared" si="10"/>
        <v>0</v>
      </c>
      <c r="S48" s="91">
        <f t="shared" si="11"/>
        <v>0</v>
      </c>
    </row>
    <row r="49" spans="1:19" s="91" customFormat="1" ht="15">
      <c r="A49" s="88">
        <v>46</v>
      </c>
      <c r="B49" s="209" t="s">
        <v>228</v>
      </c>
      <c r="C49" s="188" t="s">
        <v>247</v>
      </c>
      <c r="D49" s="212"/>
      <c r="E49" s="227"/>
      <c r="F49" s="224"/>
      <c r="G49" s="225"/>
      <c r="H49" s="155">
        <v>1</v>
      </c>
      <c r="I49" s="193">
        <v>2.5</v>
      </c>
      <c r="J49" s="210"/>
      <c r="K49" s="218"/>
      <c r="L49" s="155"/>
      <c r="M49" s="199"/>
      <c r="N49" s="85">
        <f t="shared" si="6"/>
        <v>1</v>
      </c>
      <c r="O49" s="86">
        <f t="shared" si="7"/>
        <v>2.5</v>
      </c>
      <c r="P49" s="120">
        <f t="shared" si="8"/>
        <v>1</v>
      </c>
      <c r="Q49" s="121">
        <f t="shared" si="9"/>
        <v>2.5</v>
      </c>
      <c r="R49" s="91">
        <f t="shared" si="10"/>
        <v>0</v>
      </c>
      <c r="S49" s="91">
        <f t="shared" si="11"/>
        <v>0</v>
      </c>
    </row>
    <row r="50" spans="1:20" s="84" customFormat="1" ht="15">
      <c r="A50" s="88">
        <v>47</v>
      </c>
      <c r="B50" s="209" t="s">
        <v>179</v>
      </c>
      <c r="C50" s="188" t="s">
        <v>81</v>
      </c>
      <c r="D50" s="145">
        <v>1</v>
      </c>
      <c r="E50" s="198">
        <v>2.5</v>
      </c>
      <c r="F50" s="226"/>
      <c r="G50" s="227"/>
      <c r="H50" s="226"/>
      <c r="I50" s="264"/>
      <c r="J50" s="212"/>
      <c r="K50" s="227"/>
      <c r="L50" s="183"/>
      <c r="M50" s="191"/>
      <c r="N50" s="85">
        <f t="shared" si="6"/>
        <v>1</v>
      </c>
      <c r="O50" s="86">
        <f t="shared" si="7"/>
        <v>2.5</v>
      </c>
      <c r="P50" s="120">
        <f t="shared" si="8"/>
        <v>1</v>
      </c>
      <c r="Q50" s="121">
        <f t="shared" si="9"/>
        <v>2.5</v>
      </c>
      <c r="R50" s="91">
        <f t="shared" si="10"/>
        <v>0</v>
      </c>
      <c r="S50" s="91">
        <f t="shared" si="11"/>
        <v>0</v>
      </c>
      <c r="T50" s="83"/>
    </row>
    <row r="51" spans="1:20" s="84" customFormat="1" ht="15">
      <c r="A51" s="88">
        <v>48</v>
      </c>
      <c r="B51" s="209" t="s">
        <v>198</v>
      </c>
      <c r="C51" s="188" t="s">
        <v>19</v>
      </c>
      <c r="D51" s="212"/>
      <c r="E51" s="227"/>
      <c r="F51" s="155">
        <v>1</v>
      </c>
      <c r="G51" s="184">
        <v>2.5</v>
      </c>
      <c r="H51" s="224"/>
      <c r="I51" s="262"/>
      <c r="J51" s="210"/>
      <c r="K51" s="218"/>
      <c r="L51" s="183"/>
      <c r="M51" s="199"/>
      <c r="N51" s="85">
        <f t="shared" si="6"/>
        <v>1</v>
      </c>
      <c r="O51" s="86">
        <f t="shared" si="7"/>
        <v>2.5</v>
      </c>
      <c r="P51" s="120">
        <f t="shared" si="8"/>
        <v>1</v>
      </c>
      <c r="Q51" s="121">
        <f t="shared" si="9"/>
        <v>2.5</v>
      </c>
      <c r="R51" s="91">
        <f t="shared" si="10"/>
        <v>0</v>
      </c>
      <c r="S51" s="91">
        <f t="shared" si="11"/>
        <v>0</v>
      </c>
      <c r="T51" s="83"/>
    </row>
    <row r="52" spans="1:20" s="84" customFormat="1" ht="15">
      <c r="A52" s="88">
        <v>49</v>
      </c>
      <c r="B52" s="209" t="s">
        <v>256</v>
      </c>
      <c r="C52" s="188" t="s">
        <v>248</v>
      </c>
      <c r="D52" s="212"/>
      <c r="E52" s="227"/>
      <c r="F52" s="224"/>
      <c r="G52" s="225"/>
      <c r="H52" s="224"/>
      <c r="I52" s="262"/>
      <c r="J52" s="151">
        <v>1</v>
      </c>
      <c r="K52" s="152">
        <v>2.5</v>
      </c>
      <c r="L52" s="183"/>
      <c r="M52" s="191"/>
      <c r="N52" s="85">
        <f t="shared" si="6"/>
        <v>1</v>
      </c>
      <c r="O52" s="86">
        <f t="shared" si="7"/>
        <v>2.5</v>
      </c>
      <c r="P52" s="120">
        <f t="shared" si="8"/>
        <v>1</v>
      </c>
      <c r="Q52" s="121">
        <f t="shared" si="9"/>
        <v>2.5</v>
      </c>
      <c r="R52" s="91">
        <f t="shared" si="10"/>
        <v>0</v>
      </c>
      <c r="S52" s="91">
        <f t="shared" si="11"/>
        <v>0</v>
      </c>
      <c r="T52" s="83"/>
    </row>
    <row r="53" spans="1:19" s="91" customFormat="1" ht="15">
      <c r="A53" s="88">
        <v>50</v>
      </c>
      <c r="B53" s="209" t="s">
        <v>199</v>
      </c>
      <c r="C53" s="188" t="s">
        <v>19</v>
      </c>
      <c r="D53" s="212"/>
      <c r="E53" s="227"/>
      <c r="F53" s="183">
        <v>1</v>
      </c>
      <c r="G53" s="198">
        <v>2</v>
      </c>
      <c r="H53" s="224"/>
      <c r="I53" s="262"/>
      <c r="J53" s="212"/>
      <c r="K53" s="227"/>
      <c r="L53" s="155"/>
      <c r="M53" s="321"/>
      <c r="N53" s="85">
        <f t="shared" si="6"/>
        <v>1</v>
      </c>
      <c r="O53" s="86">
        <f t="shared" si="7"/>
        <v>2</v>
      </c>
      <c r="P53" s="120">
        <f t="shared" si="8"/>
        <v>1</v>
      </c>
      <c r="Q53" s="121">
        <f t="shared" si="9"/>
        <v>2</v>
      </c>
      <c r="R53" s="91">
        <f t="shared" si="10"/>
        <v>0</v>
      </c>
      <c r="S53" s="91">
        <f t="shared" si="11"/>
        <v>0</v>
      </c>
    </row>
    <row r="54" spans="1:19" s="91" customFormat="1" ht="15">
      <c r="A54" s="88">
        <v>51</v>
      </c>
      <c r="B54" s="209" t="s">
        <v>257</v>
      </c>
      <c r="C54" s="188" t="s">
        <v>248</v>
      </c>
      <c r="D54" s="212"/>
      <c r="E54" s="227"/>
      <c r="F54" s="224"/>
      <c r="G54" s="225"/>
      <c r="H54" s="224"/>
      <c r="I54" s="262"/>
      <c r="J54" s="151">
        <v>1</v>
      </c>
      <c r="K54" s="152">
        <v>2</v>
      </c>
      <c r="L54" s="183"/>
      <c r="M54" s="191"/>
      <c r="N54" s="85">
        <f t="shared" si="6"/>
        <v>1</v>
      </c>
      <c r="O54" s="86">
        <f t="shared" si="7"/>
        <v>2</v>
      </c>
      <c r="P54" s="120">
        <f t="shared" si="8"/>
        <v>1</v>
      </c>
      <c r="Q54" s="121">
        <f t="shared" si="9"/>
        <v>2</v>
      </c>
      <c r="R54" s="91">
        <f t="shared" si="10"/>
        <v>0</v>
      </c>
      <c r="S54" s="91">
        <f t="shared" si="11"/>
        <v>0</v>
      </c>
    </row>
    <row r="55" spans="1:19" s="91" customFormat="1" ht="15">
      <c r="A55" s="88">
        <v>52</v>
      </c>
      <c r="B55" s="209" t="s">
        <v>200</v>
      </c>
      <c r="C55" s="188" t="s">
        <v>28</v>
      </c>
      <c r="D55" s="212"/>
      <c r="E55" s="231"/>
      <c r="F55" s="183">
        <v>1</v>
      </c>
      <c r="G55" s="198">
        <v>1.5</v>
      </c>
      <c r="H55" s="224"/>
      <c r="I55" s="262"/>
      <c r="J55" s="212"/>
      <c r="K55" s="218"/>
      <c r="L55" s="183"/>
      <c r="M55" s="191"/>
      <c r="N55" s="85">
        <f t="shared" si="6"/>
        <v>1</v>
      </c>
      <c r="O55" s="86">
        <f t="shared" si="7"/>
        <v>1.5</v>
      </c>
      <c r="P55" s="120">
        <f t="shared" si="8"/>
        <v>1</v>
      </c>
      <c r="Q55" s="121">
        <f t="shared" si="9"/>
        <v>1.5</v>
      </c>
      <c r="R55" s="91">
        <f t="shared" si="10"/>
        <v>0</v>
      </c>
      <c r="S55" s="91">
        <f t="shared" si="11"/>
        <v>0</v>
      </c>
    </row>
    <row r="56" spans="1:19" s="91" customFormat="1" ht="15">
      <c r="A56" s="88">
        <v>53</v>
      </c>
      <c r="B56" s="209" t="s">
        <v>258</v>
      </c>
      <c r="C56" s="188" t="s">
        <v>259</v>
      </c>
      <c r="D56" s="212"/>
      <c r="E56" s="227"/>
      <c r="F56" s="224"/>
      <c r="G56" s="225"/>
      <c r="H56" s="226"/>
      <c r="I56" s="262"/>
      <c r="J56" s="151">
        <v>1</v>
      </c>
      <c r="K56" s="152">
        <v>1.5</v>
      </c>
      <c r="L56" s="183"/>
      <c r="M56" s="191"/>
      <c r="N56" s="85">
        <f t="shared" si="6"/>
        <v>1</v>
      </c>
      <c r="O56" s="86">
        <f t="shared" si="7"/>
        <v>1.5</v>
      </c>
      <c r="P56" s="120">
        <f t="shared" si="8"/>
        <v>1</v>
      </c>
      <c r="Q56" s="121">
        <f t="shared" si="9"/>
        <v>1.5</v>
      </c>
      <c r="R56" s="91">
        <f t="shared" si="10"/>
        <v>0</v>
      </c>
      <c r="S56" s="91">
        <f t="shared" si="11"/>
        <v>0</v>
      </c>
    </row>
    <row r="57" spans="1:19" ht="15.75">
      <c r="A57" s="88">
        <v>54</v>
      </c>
      <c r="B57" s="209" t="s">
        <v>201</v>
      </c>
      <c r="C57" s="188" t="s">
        <v>32</v>
      </c>
      <c r="D57" s="212"/>
      <c r="E57" s="227"/>
      <c r="F57" s="155">
        <v>1</v>
      </c>
      <c r="G57" s="180">
        <v>1</v>
      </c>
      <c r="H57" s="224"/>
      <c r="I57" s="265"/>
      <c r="J57" s="212"/>
      <c r="K57" s="227"/>
      <c r="L57" s="183"/>
      <c r="M57" s="191"/>
      <c r="N57" s="85">
        <f t="shared" si="6"/>
        <v>1</v>
      </c>
      <c r="O57" s="86">
        <f t="shared" si="7"/>
        <v>1</v>
      </c>
      <c r="P57" s="120">
        <f t="shared" si="8"/>
        <v>1</v>
      </c>
      <c r="Q57" s="121">
        <f t="shared" si="9"/>
        <v>1</v>
      </c>
      <c r="R57" s="91">
        <f t="shared" si="10"/>
        <v>0</v>
      </c>
      <c r="S57" s="91">
        <f t="shared" si="11"/>
        <v>0</v>
      </c>
    </row>
    <row r="58" spans="1:19" ht="15.75">
      <c r="A58" s="88">
        <v>55</v>
      </c>
      <c r="B58" s="209" t="s">
        <v>183</v>
      </c>
      <c r="C58" s="188" t="s">
        <v>11</v>
      </c>
      <c r="D58" s="145">
        <v>1</v>
      </c>
      <c r="E58" s="200">
        <v>1</v>
      </c>
      <c r="F58" s="226"/>
      <c r="G58" s="227"/>
      <c r="H58" s="224"/>
      <c r="I58" s="262"/>
      <c r="J58" s="212"/>
      <c r="K58" s="261"/>
      <c r="L58" s="183"/>
      <c r="M58" s="197"/>
      <c r="N58" s="85">
        <f t="shared" si="6"/>
        <v>1</v>
      </c>
      <c r="O58" s="86">
        <f t="shared" si="7"/>
        <v>1</v>
      </c>
      <c r="P58" s="120">
        <f t="shared" si="8"/>
        <v>1</v>
      </c>
      <c r="Q58" s="121">
        <f t="shared" si="9"/>
        <v>1</v>
      </c>
      <c r="R58" s="91">
        <f t="shared" si="10"/>
        <v>0</v>
      </c>
      <c r="S58" s="91">
        <f t="shared" si="11"/>
        <v>0</v>
      </c>
    </row>
    <row r="59" spans="1:19" ht="15.75">
      <c r="A59" s="88">
        <v>56</v>
      </c>
      <c r="B59" s="209" t="s">
        <v>202</v>
      </c>
      <c r="C59" s="188" t="s">
        <v>32</v>
      </c>
      <c r="D59" s="212"/>
      <c r="E59" s="227"/>
      <c r="F59" s="183">
        <v>1</v>
      </c>
      <c r="G59" s="198">
        <v>1</v>
      </c>
      <c r="H59" s="226"/>
      <c r="I59" s="264"/>
      <c r="J59" s="210"/>
      <c r="K59" s="320"/>
      <c r="L59" s="155"/>
      <c r="M59" s="195"/>
      <c r="N59" s="85">
        <f t="shared" si="6"/>
        <v>1</v>
      </c>
      <c r="O59" s="86">
        <f t="shared" si="7"/>
        <v>1</v>
      </c>
      <c r="P59" s="120">
        <f t="shared" si="8"/>
        <v>1</v>
      </c>
      <c r="Q59" s="121">
        <f t="shared" si="9"/>
        <v>1</v>
      </c>
      <c r="R59" s="91">
        <f t="shared" si="10"/>
        <v>0</v>
      </c>
      <c r="S59" s="91">
        <f t="shared" si="11"/>
        <v>0</v>
      </c>
    </row>
    <row r="60" spans="1:19" s="1" customFormat="1" ht="15.75">
      <c r="A60" s="88">
        <v>57</v>
      </c>
      <c r="B60" s="209" t="s">
        <v>184</v>
      </c>
      <c r="C60" s="188" t="s">
        <v>19</v>
      </c>
      <c r="D60" s="151">
        <v>1</v>
      </c>
      <c r="E60" s="198">
        <v>0</v>
      </c>
      <c r="F60" s="226"/>
      <c r="G60" s="227"/>
      <c r="H60" s="226"/>
      <c r="I60" s="264"/>
      <c r="J60" s="210"/>
      <c r="K60" s="320"/>
      <c r="L60" s="183"/>
      <c r="M60" s="197"/>
      <c r="N60" s="85">
        <f t="shared" si="6"/>
        <v>1</v>
      </c>
      <c r="O60" s="86">
        <f t="shared" si="7"/>
        <v>0</v>
      </c>
      <c r="P60" s="120">
        <f t="shared" si="8"/>
        <v>1</v>
      </c>
      <c r="Q60" s="121">
        <f t="shared" si="9"/>
        <v>0</v>
      </c>
      <c r="R60" s="91">
        <f t="shared" si="10"/>
        <v>0</v>
      </c>
      <c r="S60" s="91">
        <f t="shared" si="11"/>
        <v>0</v>
      </c>
    </row>
    <row r="61" spans="1:17" ht="15.75">
      <c r="A61" s="228"/>
      <c r="B61" s="209"/>
      <c r="C61" s="188"/>
      <c r="D61" s="145"/>
      <c r="E61" s="198"/>
      <c r="F61" s="155"/>
      <c r="G61" s="184"/>
      <c r="H61" s="183"/>
      <c r="I61" s="193"/>
      <c r="J61" s="151"/>
      <c r="K61" s="156"/>
      <c r="L61" s="183"/>
      <c r="M61" s="197"/>
      <c r="N61" s="85"/>
      <c r="O61" s="86"/>
      <c r="P61" s="120"/>
      <c r="Q61" s="121"/>
    </row>
    <row r="62" spans="1:17" ht="15.75">
      <c r="A62" s="228"/>
      <c r="B62" s="209"/>
      <c r="C62" s="188"/>
      <c r="D62" s="145"/>
      <c r="E62" s="198"/>
      <c r="F62" s="155"/>
      <c r="G62" s="184"/>
      <c r="H62" s="183"/>
      <c r="I62" s="193"/>
      <c r="J62" s="151"/>
      <c r="K62" s="156"/>
      <c r="L62" s="183"/>
      <c r="M62" s="197"/>
      <c r="N62" s="85"/>
      <c r="O62" s="86"/>
      <c r="P62" s="120"/>
      <c r="Q62" s="121"/>
    </row>
    <row r="63" spans="1:17" ht="15.75">
      <c r="A63" s="228"/>
      <c r="B63" s="209"/>
      <c r="C63" s="188"/>
      <c r="D63" s="145"/>
      <c r="E63" s="198"/>
      <c r="F63" s="155"/>
      <c r="G63" s="184"/>
      <c r="H63" s="183"/>
      <c r="I63" s="193"/>
      <c r="J63" s="151"/>
      <c r="K63" s="156"/>
      <c r="L63" s="183"/>
      <c r="M63" s="197"/>
      <c r="N63" s="85"/>
      <c r="O63" s="86"/>
      <c r="P63" s="120"/>
      <c r="Q63" s="121"/>
    </row>
    <row r="64" spans="1:17" ht="15.75">
      <c r="A64" s="228"/>
      <c r="B64" s="209"/>
      <c r="C64" s="188"/>
      <c r="D64" s="145"/>
      <c r="E64" s="198"/>
      <c r="F64" s="155"/>
      <c r="G64" s="184"/>
      <c r="H64" s="183"/>
      <c r="I64" s="193"/>
      <c r="J64" s="151"/>
      <c r="K64" s="156"/>
      <c r="L64" s="183"/>
      <c r="M64" s="197"/>
      <c r="N64" s="85"/>
      <c r="O64" s="86"/>
      <c r="P64" s="120"/>
      <c r="Q64" s="121"/>
    </row>
    <row r="65" spans="1:17" ht="15.75">
      <c r="A65" s="228"/>
      <c r="B65" s="209"/>
      <c r="C65" s="188"/>
      <c r="D65" s="145"/>
      <c r="E65" s="198"/>
      <c r="F65" s="155"/>
      <c r="G65" s="184"/>
      <c r="H65" s="183"/>
      <c r="I65" s="193"/>
      <c r="J65" s="151"/>
      <c r="K65" s="156"/>
      <c r="L65" s="183"/>
      <c r="M65" s="197"/>
      <c r="N65" s="85"/>
      <c r="O65" s="86"/>
      <c r="P65" s="120"/>
      <c r="Q65" s="121"/>
    </row>
    <row r="66" spans="1:17" ht="15.75">
      <c r="A66" s="228"/>
      <c r="B66" s="209"/>
      <c r="C66" s="188"/>
      <c r="D66" s="145"/>
      <c r="E66" s="198"/>
      <c r="F66" s="155"/>
      <c r="G66" s="184"/>
      <c r="H66" s="183"/>
      <c r="I66" s="193"/>
      <c r="J66" s="151"/>
      <c r="K66" s="156"/>
      <c r="L66" s="183"/>
      <c r="M66" s="197"/>
      <c r="N66" s="85"/>
      <c r="O66" s="86"/>
      <c r="P66" s="120"/>
      <c r="Q66" s="121"/>
    </row>
    <row r="67" spans="1:17" ht="16.5" thickBot="1">
      <c r="A67" s="278"/>
      <c r="B67" s="279"/>
      <c r="C67" s="280"/>
      <c r="D67" s="172"/>
      <c r="E67" s="281"/>
      <c r="F67" s="282"/>
      <c r="G67" s="283"/>
      <c r="H67" s="284"/>
      <c r="I67" s="285"/>
      <c r="J67" s="163"/>
      <c r="K67" s="268"/>
      <c r="L67" s="284"/>
      <c r="M67" s="286"/>
      <c r="N67" s="287"/>
      <c r="O67" s="288"/>
      <c r="P67" s="289"/>
      <c r="Q67" s="290"/>
    </row>
    <row r="68" spans="1:19" ht="16.5" thickBot="1">
      <c r="A68" s="312" t="s">
        <v>12</v>
      </c>
      <c r="B68" s="313"/>
      <c r="C68" s="314"/>
      <c r="D68" s="310"/>
      <c r="E68" s="315"/>
      <c r="F68" s="310"/>
      <c r="G68" s="315"/>
      <c r="H68" s="310"/>
      <c r="I68" s="315"/>
      <c r="J68" s="310"/>
      <c r="K68" s="315"/>
      <c r="L68" s="310"/>
      <c r="M68" s="311"/>
      <c r="N68" s="316" t="s">
        <v>8</v>
      </c>
      <c r="O68" s="317" t="s">
        <v>6</v>
      </c>
      <c r="P68" s="318" t="s">
        <v>8</v>
      </c>
      <c r="Q68" s="317" t="s">
        <v>6</v>
      </c>
      <c r="R68" s="299"/>
      <c r="S68" s="74"/>
    </row>
    <row r="69" spans="1:19" ht="15.75">
      <c r="A69" s="336">
        <v>1</v>
      </c>
      <c r="B69" s="291" t="s">
        <v>152</v>
      </c>
      <c r="C69" s="292" t="s">
        <v>21</v>
      </c>
      <c r="D69" s="170">
        <v>20</v>
      </c>
      <c r="E69" s="293">
        <v>4.5</v>
      </c>
      <c r="F69" s="294">
        <v>20</v>
      </c>
      <c r="G69" s="295">
        <v>4.5</v>
      </c>
      <c r="H69" s="296">
        <v>20</v>
      </c>
      <c r="I69" s="297">
        <v>4.5</v>
      </c>
      <c r="J69" s="139">
        <v>20</v>
      </c>
      <c r="K69" s="293">
        <v>4.5</v>
      </c>
      <c r="L69" s="296"/>
      <c r="M69" s="297"/>
      <c r="N69" s="89">
        <f aca="true" t="shared" si="12" ref="N69:O76">SUM(D69+F69+H69+J69+L69)</f>
        <v>80</v>
      </c>
      <c r="O69" s="298">
        <f t="shared" si="12"/>
        <v>18</v>
      </c>
      <c r="P69" s="118">
        <f aca="true" t="shared" si="13" ref="P69:P76">SUM(D69,F69,H69,J69,L69)-S69</f>
        <v>80</v>
      </c>
      <c r="Q69" s="119">
        <f aca="true" t="shared" si="14" ref="Q69:Q76">SUM(E69,G69,I69,K69,M69)-R69</f>
        <v>18</v>
      </c>
      <c r="R69" s="91">
        <f aca="true" t="shared" si="15" ref="R69:R76">IF(COUNT(M69,K69,I69,G69,E69)=5,MIN(M69,K69,I69,G69,E69),0)</f>
        <v>0</v>
      </c>
      <c r="S69" s="91">
        <f aca="true" t="shared" si="16" ref="S69:S76">IF(COUNT(D69,F69,H69,J69,L69)=5,MIN(D69,F69,H69,J69,L69),0)</f>
        <v>0</v>
      </c>
    </row>
    <row r="70" spans="1:19" ht="15.75">
      <c r="A70" s="337">
        <v>2</v>
      </c>
      <c r="B70" s="209" t="s">
        <v>269</v>
      </c>
      <c r="C70" s="188" t="s">
        <v>21</v>
      </c>
      <c r="D70" s="145">
        <v>18</v>
      </c>
      <c r="E70" s="198">
        <v>4</v>
      </c>
      <c r="F70" s="155">
        <v>17</v>
      </c>
      <c r="G70" s="179">
        <v>4</v>
      </c>
      <c r="H70" s="151">
        <v>18</v>
      </c>
      <c r="I70" s="152">
        <v>4</v>
      </c>
      <c r="J70" s="151">
        <v>18</v>
      </c>
      <c r="K70" s="152">
        <v>3</v>
      </c>
      <c r="L70" s="151"/>
      <c r="M70" s="152"/>
      <c r="N70" s="89">
        <f t="shared" si="12"/>
        <v>71</v>
      </c>
      <c r="O70" s="90">
        <f t="shared" si="12"/>
        <v>15</v>
      </c>
      <c r="P70" s="120">
        <f t="shared" si="13"/>
        <v>71</v>
      </c>
      <c r="Q70" s="121">
        <f t="shared" si="14"/>
        <v>15</v>
      </c>
      <c r="R70" s="91">
        <f t="shared" si="15"/>
        <v>0</v>
      </c>
      <c r="S70" s="91">
        <f t="shared" si="16"/>
        <v>0</v>
      </c>
    </row>
    <row r="71" spans="1:19" ht="15.75">
      <c r="A71" s="204">
        <v>3</v>
      </c>
      <c r="B71" s="209" t="s">
        <v>153</v>
      </c>
      <c r="C71" s="188" t="s">
        <v>21</v>
      </c>
      <c r="D71" s="151">
        <v>17</v>
      </c>
      <c r="E71" s="166">
        <v>3.5</v>
      </c>
      <c r="F71" s="155">
        <v>15</v>
      </c>
      <c r="G71" s="179">
        <v>2.5</v>
      </c>
      <c r="H71" s="151">
        <v>17</v>
      </c>
      <c r="I71" s="184">
        <v>3.5</v>
      </c>
      <c r="J71" s="212"/>
      <c r="K71" s="227"/>
      <c r="L71" s="145"/>
      <c r="M71" s="198"/>
      <c r="N71" s="89">
        <f t="shared" si="12"/>
        <v>49</v>
      </c>
      <c r="O71" s="90">
        <f t="shared" si="12"/>
        <v>9.5</v>
      </c>
      <c r="P71" s="120">
        <f t="shared" si="13"/>
        <v>49</v>
      </c>
      <c r="Q71" s="121">
        <f t="shared" si="14"/>
        <v>9.5</v>
      </c>
      <c r="R71" s="91">
        <f t="shared" si="15"/>
        <v>0</v>
      </c>
      <c r="S71" s="91">
        <f t="shared" si="16"/>
        <v>0</v>
      </c>
    </row>
    <row r="72" spans="1:19" ht="15.75">
      <c r="A72" s="204">
        <v>4</v>
      </c>
      <c r="B72" s="209" t="s">
        <v>155</v>
      </c>
      <c r="C72" s="188" t="s">
        <v>21</v>
      </c>
      <c r="D72" s="145">
        <v>15</v>
      </c>
      <c r="E72" s="198">
        <v>2</v>
      </c>
      <c r="F72" s="155">
        <v>16</v>
      </c>
      <c r="G72" s="179">
        <v>3.5</v>
      </c>
      <c r="H72" s="151"/>
      <c r="I72" s="152"/>
      <c r="J72" s="151">
        <v>17</v>
      </c>
      <c r="K72" s="152">
        <v>3</v>
      </c>
      <c r="L72" s="151"/>
      <c r="M72" s="152"/>
      <c r="N72" s="89">
        <f t="shared" si="12"/>
        <v>48</v>
      </c>
      <c r="O72" s="90">
        <f t="shared" si="12"/>
        <v>8.5</v>
      </c>
      <c r="P72" s="120">
        <f t="shared" si="13"/>
        <v>48</v>
      </c>
      <c r="Q72" s="121">
        <f t="shared" si="14"/>
        <v>8.5</v>
      </c>
      <c r="R72" s="91">
        <f t="shared" si="15"/>
        <v>0</v>
      </c>
      <c r="S72" s="91">
        <f t="shared" si="16"/>
        <v>0</v>
      </c>
    </row>
    <row r="73" spans="1:19" ht="15.75">
      <c r="A73" s="203">
        <v>5</v>
      </c>
      <c r="B73" s="209" t="s">
        <v>154</v>
      </c>
      <c r="C73" s="188" t="s">
        <v>19</v>
      </c>
      <c r="D73" s="151">
        <v>16</v>
      </c>
      <c r="E73" s="198">
        <v>3</v>
      </c>
      <c r="F73" s="155">
        <v>14</v>
      </c>
      <c r="G73" s="179">
        <v>2.5</v>
      </c>
      <c r="H73" s="210"/>
      <c r="I73" s="218"/>
      <c r="J73" s="212"/>
      <c r="K73" s="227"/>
      <c r="L73" s="151"/>
      <c r="M73" s="152"/>
      <c r="N73" s="89">
        <f t="shared" si="12"/>
        <v>30</v>
      </c>
      <c r="O73" s="90">
        <f t="shared" si="12"/>
        <v>5.5</v>
      </c>
      <c r="P73" s="120">
        <f t="shared" si="13"/>
        <v>30</v>
      </c>
      <c r="Q73" s="121">
        <f t="shared" si="14"/>
        <v>5.5</v>
      </c>
      <c r="R73" s="91">
        <f t="shared" si="15"/>
        <v>0</v>
      </c>
      <c r="S73" s="91">
        <f t="shared" si="16"/>
        <v>0</v>
      </c>
    </row>
    <row r="74" spans="1:19" ht="15.75">
      <c r="A74" s="203">
        <v>6</v>
      </c>
      <c r="B74" s="209" t="s">
        <v>203</v>
      </c>
      <c r="C74" s="188" t="s">
        <v>28</v>
      </c>
      <c r="D74" s="210"/>
      <c r="E74" s="227"/>
      <c r="F74" s="155">
        <v>18</v>
      </c>
      <c r="G74" s="155">
        <v>4</v>
      </c>
      <c r="H74" s="210"/>
      <c r="I74" s="218"/>
      <c r="J74" s="210"/>
      <c r="K74" s="218"/>
      <c r="L74" s="151"/>
      <c r="M74" s="152"/>
      <c r="N74" s="89">
        <f t="shared" si="12"/>
        <v>18</v>
      </c>
      <c r="O74" s="90">
        <f t="shared" si="12"/>
        <v>4</v>
      </c>
      <c r="P74" s="120">
        <f t="shared" si="13"/>
        <v>18</v>
      </c>
      <c r="Q74" s="121">
        <f t="shared" si="14"/>
        <v>4</v>
      </c>
      <c r="R74" s="91">
        <f t="shared" si="15"/>
        <v>0</v>
      </c>
      <c r="S74" s="91">
        <f t="shared" si="16"/>
        <v>0</v>
      </c>
    </row>
    <row r="75" spans="1:19" ht="15.75">
      <c r="A75" s="203">
        <v>8</v>
      </c>
      <c r="B75" s="209" t="s">
        <v>260</v>
      </c>
      <c r="C75" s="188" t="s">
        <v>245</v>
      </c>
      <c r="D75" s="210"/>
      <c r="E75" s="216"/>
      <c r="F75" s="224"/>
      <c r="G75" s="322"/>
      <c r="H75" s="210"/>
      <c r="I75" s="225"/>
      <c r="J75" s="145">
        <v>16</v>
      </c>
      <c r="K75" s="198">
        <v>1</v>
      </c>
      <c r="L75" s="145"/>
      <c r="M75" s="198"/>
      <c r="N75" s="89">
        <f t="shared" si="12"/>
        <v>16</v>
      </c>
      <c r="O75" s="90">
        <f t="shared" si="12"/>
        <v>1</v>
      </c>
      <c r="P75" s="120">
        <f t="shared" si="13"/>
        <v>16</v>
      </c>
      <c r="Q75" s="121">
        <f t="shared" si="14"/>
        <v>1</v>
      </c>
      <c r="R75" s="91">
        <f t="shared" si="15"/>
        <v>0</v>
      </c>
      <c r="S75" s="91">
        <f t="shared" si="16"/>
        <v>0</v>
      </c>
    </row>
    <row r="76" spans="1:19" ht="15.75">
      <c r="A76" s="203">
        <v>7</v>
      </c>
      <c r="B76" s="209" t="s">
        <v>156</v>
      </c>
      <c r="C76" s="188" t="s">
        <v>81</v>
      </c>
      <c r="D76" s="151">
        <v>14</v>
      </c>
      <c r="E76" s="166">
        <v>2</v>
      </c>
      <c r="F76" s="224"/>
      <c r="G76" s="323"/>
      <c r="H76" s="210"/>
      <c r="I76" s="218"/>
      <c r="J76" s="212"/>
      <c r="K76" s="227"/>
      <c r="L76" s="151"/>
      <c r="M76" s="152"/>
      <c r="N76" s="89">
        <f t="shared" si="12"/>
        <v>14</v>
      </c>
      <c r="O76" s="90">
        <f t="shared" si="12"/>
        <v>2</v>
      </c>
      <c r="P76" s="120">
        <f t="shared" si="13"/>
        <v>14</v>
      </c>
      <c r="Q76" s="121">
        <f t="shared" si="14"/>
        <v>2</v>
      </c>
      <c r="R76" s="91">
        <f t="shared" si="15"/>
        <v>0</v>
      </c>
      <c r="S76" s="91">
        <f t="shared" si="16"/>
        <v>0</v>
      </c>
    </row>
    <row r="80" spans="1:14" ht="15.75">
      <c r="A80" s="11"/>
      <c r="B80" s="15" t="s">
        <v>265</v>
      </c>
      <c r="C80" s="19"/>
      <c r="D80" s="329"/>
      <c r="E80" s="330"/>
      <c r="F80" s="331"/>
      <c r="G80" s="9"/>
      <c r="H80" s="3"/>
      <c r="I80" s="9"/>
      <c r="J80" s="2"/>
      <c r="K80" s="9"/>
      <c r="L80" s="3"/>
      <c r="M80" s="9"/>
      <c r="N80" s="2"/>
    </row>
    <row r="81" spans="1:14" ht="15.75">
      <c r="A81" s="11"/>
      <c r="B81" s="53" t="s">
        <v>264</v>
      </c>
      <c r="C81" s="1"/>
      <c r="D81" s="10"/>
      <c r="E81" s="9"/>
      <c r="F81" s="4"/>
      <c r="G81" s="9"/>
      <c r="H81" s="3"/>
      <c r="I81" s="9"/>
      <c r="J81" s="2"/>
      <c r="K81" s="9"/>
      <c r="L81" s="3"/>
      <c r="M81" s="9"/>
      <c r="N81" s="2"/>
    </row>
    <row r="82" spans="1:14" ht="15.75">
      <c r="A82" s="11"/>
      <c r="B82" s="1"/>
      <c r="C82" s="1"/>
      <c r="D82" s="10"/>
      <c r="E82" s="9"/>
      <c r="F82" s="4"/>
      <c r="G82" s="9"/>
      <c r="H82" s="3"/>
      <c r="I82" s="9"/>
      <c r="J82" s="2"/>
      <c r="K82" s="9"/>
      <c r="L82" s="3"/>
      <c r="M82" s="9"/>
      <c r="N82" s="2"/>
    </row>
    <row r="83" spans="1:14" ht="15.75">
      <c r="A83" s="332"/>
      <c r="B83" s="333" t="s">
        <v>295</v>
      </c>
      <c r="C83" s="333"/>
      <c r="D83" s="339"/>
      <c r="E83" s="340"/>
      <c r="F83" s="341"/>
      <c r="G83" s="340"/>
      <c r="H83" s="342"/>
      <c r="I83" s="9"/>
      <c r="J83" s="2"/>
      <c r="K83" s="9"/>
      <c r="L83" s="3"/>
      <c r="M83" s="9"/>
      <c r="N83" s="2"/>
    </row>
  </sheetData>
  <sheetProtection/>
  <mergeCells count="10">
    <mergeCell ref="J2:K2"/>
    <mergeCell ref="J3:K3"/>
    <mergeCell ref="L3:M3"/>
    <mergeCell ref="D2:E2"/>
    <mergeCell ref="F3:G3"/>
    <mergeCell ref="F2:G2"/>
    <mergeCell ref="H2:I2"/>
    <mergeCell ref="H3:I3"/>
    <mergeCell ref="L2:M2"/>
    <mergeCell ref="D3:E3"/>
  </mergeCells>
  <printOptions/>
  <pageMargins left="0.3937007874015748" right="0.31496062992125984" top="0.7874015748031497" bottom="0.3937007874015748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">
    <tabColor theme="0"/>
  </sheetPr>
  <dimension ref="A1:CG109"/>
  <sheetViews>
    <sheetView tabSelected="1" zoomScale="82" zoomScaleNormal="82" zoomScalePageLayoutView="0" workbookViewId="0" topLeftCell="A1">
      <pane ySplit="3" topLeftCell="A4" activePane="bottomLeft" state="frozen"/>
      <selection pane="topLeft" activeCell="A1" sqref="A1"/>
      <selection pane="bottomLeft" activeCell="K67" sqref="K67"/>
    </sheetView>
  </sheetViews>
  <sheetFormatPr defaultColWidth="8.796875" defaultRowHeight="15"/>
  <cols>
    <col min="1" max="1" width="3.69921875" style="11" customWidth="1"/>
    <col min="2" max="2" width="20.3984375" style="1" customWidth="1"/>
    <col min="3" max="3" width="23" style="1" bestFit="1" customWidth="1"/>
    <col min="4" max="4" width="6.3984375" style="10" customWidth="1"/>
    <col min="5" max="5" width="5.09765625" style="9" customWidth="1"/>
    <col min="6" max="6" width="6.796875" style="4" customWidth="1"/>
    <col min="7" max="7" width="5.796875" style="9" customWidth="1"/>
    <col min="8" max="8" width="6.796875" style="3" customWidth="1"/>
    <col min="9" max="9" width="4.19921875" style="9" customWidth="1"/>
    <col min="10" max="10" width="6.796875" style="2" customWidth="1"/>
    <col min="11" max="11" width="4.19921875" style="9" customWidth="1"/>
    <col min="12" max="12" width="6.796875" style="3" customWidth="1"/>
    <col min="13" max="13" width="4.3984375" style="9" customWidth="1"/>
    <col min="14" max="14" width="6.796875" style="2" customWidth="1"/>
    <col min="15" max="15" width="6.69921875" style="2" customWidth="1"/>
    <col min="16" max="16" width="8.796875" style="2" customWidth="1"/>
    <col min="17" max="17" width="8.69921875" style="2" customWidth="1"/>
    <col min="18" max="19" width="7.796875" style="1" customWidth="1"/>
    <col min="20" max="16384" width="8.8984375" style="1" customWidth="1"/>
  </cols>
  <sheetData>
    <row r="1" spans="1:85" ht="25.5" customHeight="1" thickBot="1">
      <c r="A1" s="28" t="s">
        <v>214</v>
      </c>
      <c r="B1" s="20"/>
      <c r="C1" s="20"/>
      <c r="D1" s="21"/>
      <c r="E1" s="22"/>
      <c r="F1" s="23"/>
      <c r="G1" s="22"/>
      <c r="H1" s="21"/>
      <c r="I1" s="22"/>
      <c r="J1" s="20"/>
      <c r="K1" s="22"/>
      <c r="L1" s="7"/>
      <c r="M1" s="8"/>
      <c r="N1" s="24"/>
      <c r="O1" s="24"/>
      <c r="P1" s="6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</row>
    <row r="2" spans="1:55" s="13" customFormat="1" ht="15">
      <c r="A2" s="30"/>
      <c r="B2" s="31" t="s">
        <v>5</v>
      </c>
      <c r="C2" s="32"/>
      <c r="D2" s="345" t="s">
        <v>218</v>
      </c>
      <c r="E2" s="346"/>
      <c r="F2" s="345">
        <v>42693</v>
      </c>
      <c r="G2" s="346"/>
      <c r="H2" s="345">
        <v>42376</v>
      </c>
      <c r="I2" s="346"/>
      <c r="J2" s="345">
        <v>42404</v>
      </c>
      <c r="K2" s="346"/>
      <c r="L2" s="345"/>
      <c r="M2" s="346"/>
      <c r="N2" s="33"/>
      <c r="O2" s="34"/>
      <c r="P2" s="51" t="s">
        <v>18</v>
      </c>
      <c r="Q2" s="5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55" s="13" customFormat="1" ht="63.75" thickBot="1">
      <c r="A3" s="35"/>
      <c r="B3" s="49" t="s">
        <v>0</v>
      </c>
      <c r="C3" s="50" t="s">
        <v>1</v>
      </c>
      <c r="D3" s="343" t="s">
        <v>24</v>
      </c>
      <c r="E3" s="344"/>
      <c r="F3" s="343" t="s">
        <v>219</v>
      </c>
      <c r="G3" s="344"/>
      <c r="H3" s="343" t="s">
        <v>231</v>
      </c>
      <c r="I3" s="344"/>
      <c r="J3" s="343" t="s">
        <v>263</v>
      </c>
      <c r="K3" s="344"/>
      <c r="L3" s="343"/>
      <c r="M3" s="344"/>
      <c r="N3" s="36" t="s">
        <v>2</v>
      </c>
      <c r="O3" s="37" t="s">
        <v>6</v>
      </c>
      <c r="P3" s="38" t="s">
        <v>13</v>
      </c>
      <c r="Q3" s="39" t="s">
        <v>14</v>
      </c>
      <c r="R3" s="27" t="s">
        <v>16</v>
      </c>
      <c r="S3" s="27" t="s">
        <v>15</v>
      </c>
      <c r="T3" s="27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85" s="12" customFormat="1" ht="15">
      <c r="A4" s="338">
        <v>1</v>
      </c>
      <c r="B4" s="169" t="s">
        <v>50</v>
      </c>
      <c r="C4" s="169" t="s">
        <v>21</v>
      </c>
      <c r="D4" s="139">
        <v>17</v>
      </c>
      <c r="E4" s="219">
        <v>6</v>
      </c>
      <c r="F4" s="221">
        <v>17</v>
      </c>
      <c r="G4" s="141">
        <v>5.5</v>
      </c>
      <c r="H4" s="170">
        <v>20</v>
      </c>
      <c r="I4" s="142">
        <v>6.5</v>
      </c>
      <c r="J4" s="170">
        <v>20</v>
      </c>
      <c r="K4" s="187">
        <v>6.5</v>
      </c>
      <c r="L4" s="151"/>
      <c r="M4" s="140"/>
      <c r="N4" s="125">
        <f aca="true" t="shared" si="0" ref="N4:N35">SUM(D4+F4+H4+J4+L4)</f>
        <v>74</v>
      </c>
      <c r="O4" s="126">
        <f aca="true" t="shared" si="1" ref="O4:O35">SUM(E4+G4+I4+K4+M4)</f>
        <v>24.5</v>
      </c>
      <c r="P4" s="118">
        <f aca="true" t="shared" si="2" ref="P4:P35">SUM(D4,F4,H4,J4,L4)-S4</f>
        <v>74</v>
      </c>
      <c r="Q4" s="119">
        <f aca="true" t="shared" si="3" ref="Q4:Q35">SUM(E4,G4,I4,K4,M4)-R4</f>
        <v>24.5</v>
      </c>
      <c r="R4" s="91">
        <f aca="true" t="shared" si="4" ref="R4:R35">IF(COUNT(M4,K4,I4,G4,E4)=5,MIN(M4,K4,I4,G4,E4),0)</f>
        <v>0</v>
      </c>
      <c r="S4" s="91">
        <f aca="true" t="shared" si="5" ref="S4:S35">IF(COUNT(D4,F4,H4,J4,L4)=5,MIN(D4,F4,H4,J4,L4),0)</f>
        <v>0</v>
      </c>
      <c r="T4" s="15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</row>
    <row r="5" spans="1:20" s="15" customFormat="1" ht="15">
      <c r="A5" s="335">
        <v>2</v>
      </c>
      <c r="B5" s="169" t="s">
        <v>38</v>
      </c>
      <c r="C5" s="169" t="s">
        <v>21</v>
      </c>
      <c r="D5" s="151">
        <v>18</v>
      </c>
      <c r="E5" s="166">
        <v>6</v>
      </c>
      <c r="F5" s="183">
        <v>13</v>
      </c>
      <c r="G5" s="166">
        <v>5</v>
      </c>
      <c r="H5" s="151">
        <v>13</v>
      </c>
      <c r="I5" s="177">
        <v>5</v>
      </c>
      <c r="J5" s="145">
        <v>18</v>
      </c>
      <c r="K5" s="140">
        <v>6</v>
      </c>
      <c r="L5" s="163"/>
      <c r="M5" s="249"/>
      <c r="N5" s="85">
        <f t="shared" si="0"/>
        <v>62</v>
      </c>
      <c r="O5" s="86">
        <f t="shared" si="1"/>
        <v>22</v>
      </c>
      <c r="P5" s="120">
        <f t="shared" si="2"/>
        <v>62</v>
      </c>
      <c r="Q5" s="121">
        <f t="shared" si="3"/>
        <v>22</v>
      </c>
      <c r="R5" s="91">
        <f t="shared" si="4"/>
        <v>0</v>
      </c>
      <c r="S5" s="91">
        <f t="shared" si="5"/>
        <v>0</v>
      </c>
      <c r="T5" s="18"/>
    </row>
    <row r="6" spans="1:20" s="15" customFormat="1" ht="15">
      <c r="A6" s="338">
        <v>3</v>
      </c>
      <c r="B6" s="169" t="s">
        <v>37</v>
      </c>
      <c r="C6" s="169" t="s">
        <v>17</v>
      </c>
      <c r="D6" s="145">
        <v>13</v>
      </c>
      <c r="E6" s="198">
        <v>5</v>
      </c>
      <c r="F6" s="155">
        <v>18</v>
      </c>
      <c r="G6" s="176">
        <v>6</v>
      </c>
      <c r="H6" s="145">
        <v>16</v>
      </c>
      <c r="I6" s="140">
        <v>5</v>
      </c>
      <c r="J6" s="145">
        <v>15</v>
      </c>
      <c r="K6" s="140">
        <v>5</v>
      </c>
      <c r="L6" s="172"/>
      <c r="M6" s="173"/>
      <c r="N6" s="85">
        <f t="shared" si="0"/>
        <v>62</v>
      </c>
      <c r="O6" s="86">
        <f t="shared" si="1"/>
        <v>21</v>
      </c>
      <c r="P6" s="120">
        <f t="shared" si="2"/>
        <v>62</v>
      </c>
      <c r="Q6" s="121">
        <f t="shared" si="3"/>
        <v>21</v>
      </c>
      <c r="R6" s="91">
        <f t="shared" si="4"/>
        <v>0</v>
      </c>
      <c r="S6" s="91">
        <f t="shared" si="5"/>
        <v>0</v>
      </c>
      <c r="T6" s="14"/>
    </row>
    <row r="7" spans="1:85" s="19" customFormat="1" ht="15">
      <c r="A7" s="338">
        <v>4</v>
      </c>
      <c r="B7" s="169" t="s">
        <v>54</v>
      </c>
      <c r="C7" s="169" t="s">
        <v>21</v>
      </c>
      <c r="D7" s="145">
        <v>12</v>
      </c>
      <c r="E7" s="166">
        <v>5</v>
      </c>
      <c r="F7" s="155">
        <v>14</v>
      </c>
      <c r="G7" s="166">
        <v>5</v>
      </c>
      <c r="H7" s="145">
        <v>17</v>
      </c>
      <c r="I7" s="140">
        <v>5.5</v>
      </c>
      <c r="J7" s="151">
        <v>14</v>
      </c>
      <c r="K7" s="140">
        <v>5</v>
      </c>
      <c r="L7" s="163"/>
      <c r="M7" s="260"/>
      <c r="N7" s="85">
        <f t="shared" si="0"/>
        <v>57</v>
      </c>
      <c r="O7" s="86">
        <f t="shared" si="1"/>
        <v>20.5</v>
      </c>
      <c r="P7" s="120">
        <f t="shared" si="2"/>
        <v>57</v>
      </c>
      <c r="Q7" s="121">
        <f t="shared" si="3"/>
        <v>20.5</v>
      </c>
      <c r="R7" s="91">
        <f t="shared" si="4"/>
        <v>0</v>
      </c>
      <c r="S7" s="91">
        <f t="shared" si="5"/>
        <v>0</v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</row>
    <row r="8" spans="1:85" s="18" customFormat="1" ht="15">
      <c r="A8" s="335">
        <v>5</v>
      </c>
      <c r="B8" s="169" t="s">
        <v>66</v>
      </c>
      <c r="C8" s="169" t="s">
        <v>21</v>
      </c>
      <c r="D8" s="212"/>
      <c r="E8" s="216"/>
      <c r="F8" s="183">
        <v>10</v>
      </c>
      <c r="G8" s="166">
        <v>5</v>
      </c>
      <c r="H8" s="151">
        <v>18</v>
      </c>
      <c r="I8" s="140">
        <v>5.5</v>
      </c>
      <c r="J8" s="145">
        <v>16</v>
      </c>
      <c r="K8" s="140">
        <v>5.5</v>
      </c>
      <c r="L8" s="172"/>
      <c r="M8" s="173"/>
      <c r="N8" s="85">
        <f t="shared" si="0"/>
        <v>44</v>
      </c>
      <c r="O8" s="86">
        <f t="shared" si="1"/>
        <v>16</v>
      </c>
      <c r="P8" s="120">
        <f t="shared" si="2"/>
        <v>44</v>
      </c>
      <c r="Q8" s="121">
        <f t="shared" si="3"/>
        <v>16</v>
      </c>
      <c r="R8" s="91">
        <f t="shared" si="4"/>
        <v>0</v>
      </c>
      <c r="S8" s="91">
        <f t="shared" si="5"/>
        <v>0</v>
      </c>
      <c r="T8" s="15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</row>
    <row r="9" spans="1:20" s="18" customFormat="1" ht="15">
      <c r="A9" s="338">
        <v>6</v>
      </c>
      <c r="B9" s="169" t="s">
        <v>281</v>
      </c>
      <c r="C9" s="169" t="s">
        <v>45</v>
      </c>
      <c r="D9" s="145">
        <v>10</v>
      </c>
      <c r="E9" s="166">
        <v>4.5</v>
      </c>
      <c r="F9" s="183">
        <v>15</v>
      </c>
      <c r="G9" s="166">
        <v>5</v>
      </c>
      <c r="H9" s="210"/>
      <c r="I9" s="215"/>
      <c r="J9" s="151">
        <v>18</v>
      </c>
      <c r="K9" s="140">
        <v>6</v>
      </c>
      <c r="L9" s="172"/>
      <c r="M9" s="173"/>
      <c r="N9" s="85">
        <f t="shared" si="0"/>
        <v>43</v>
      </c>
      <c r="O9" s="86">
        <f t="shared" si="1"/>
        <v>15.5</v>
      </c>
      <c r="P9" s="120">
        <f t="shared" si="2"/>
        <v>43</v>
      </c>
      <c r="Q9" s="121">
        <f t="shared" si="3"/>
        <v>15.5</v>
      </c>
      <c r="R9" s="91">
        <f t="shared" si="4"/>
        <v>0</v>
      </c>
      <c r="S9" s="91">
        <f t="shared" si="5"/>
        <v>0</v>
      </c>
      <c r="T9" s="15"/>
    </row>
    <row r="10" spans="1:85" s="15" customFormat="1" ht="15">
      <c r="A10" s="128">
        <v>7</v>
      </c>
      <c r="B10" s="169" t="s">
        <v>294</v>
      </c>
      <c r="C10" s="169" t="s">
        <v>93</v>
      </c>
      <c r="D10" s="145">
        <v>20</v>
      </c>
      <c r="E10" s="166">
        <v>6.5</v>
      </c>
      <c r="F10" s="183">
        <v>12</v>
      </c>
      <c r="G10" s="166">
        <v>5</v>
      </c>
      <c r="H10" s="151">
        <v>1</v>
      </c>
      <c r="I10" s="177">
        <v>2</v>
      </c>
      <c r="J10" s="145">
        <v>9</v>
      </c>
      <c r="K10" s="140">
        <v>4.5</v>
      </c>
      <c r="L10" s="163"/>
      <c r="M10" s="249"/>
      <c r="N10" s="85">
        <f t="shared" si="0"/>
        <v>42</v>
      </c>
      <c r="O10" s="86">
        <f t="shared" si="1"/>
        <v>18</v>
      </c>
      <c r="P10" s="120">
        <f t="shared" si="2"/>
        <v>42</v>
      </c>
      <c r="Q10" s="121">
        <f t="shared" si="3"/>
        <v>18</v>
      </c>
      <c r="R10" s="91">
        <f t="shared" si="4"/>
        <v>0</v>
      </c>
      <c r="S10" s="91">
        <f t="shared" si="5"/>
        <v>0</v>
      </c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</row>
    <row r="11" spans="1:20" s="15" customFormat="1" ht="15">
      <c r="A11" s="88">
        <v>8</v>
      </c>
      <c r="B11" s="169" t="s">
        <v>63</v>
      </c>
      <c r="C11" s="169" t="s">
        <v>21</v>
      </c>
      <c r="D11" s="145">
        <v>16</v>
      </c>
      <c r="E11" s="140">
        <v>5</v>
      </c>
      <c r="F11" s="145">
        <v>20</v>
      </c>
      <c r="G11" s="166">
        <v>6</v>
      </c>
      <c r="H11" s="145">
        <v>2</v>
      </c>
      <c r="I11" s="140">
        <v>3.5</v>
      </c>
      <c r="J11" s="151">
        <v>1</v>
      </c>
      <c r="K11" s="140">
        <v>4</v>
      </c>
      <c r="L11" s="172"/>
      <c r="M11" s="173"/>
      <c r="N11" s="85">
        <f t="shared" si="0"/>
        <v>39</v>
      </c>
      <c r="O11" s="86">
        <f t="shared" si="1"/>
        <v>18.5</v>
      </c>
      <c r="P11" s="120">
        <f t="shared" si="2"/>
        <v>39</v>
      </c>
      <c r="Q11" s="121">
        <f t="shared" si="3"/>
        <v>18.5</v>
      </c>
      <c r="R11" s="91">
        <f t="shared" si="4"/>
        <v>0</v>
      </c>
      <c r="S11" s="91">
        <f t="shared" si="5"/>
        <v>0</v>
      </c>
      <c r="T11" s="14"/>
    </row>
    <row r="12" spans="1:20" s="18" customFormat="1" ht="15">
      <c r="A12" s="128">
        <v>9</v>
      </c>
      <c r="B12" s="169" t="s">
        <v>59</v>
      </c>
      <c r="C12" s="169" t="s">
        <v>21</v>
      </c>
      <c r="D12" s="145">
        <v>8</v>
      </c>
      <c r="E12" s="140">
        <v>4</v>
      </c>
      <c r="F12" s="145">
        <v>16</v>
      </c>
      <c r="G12" s="166">
        <v>5.5</v>
      </c>
      <c r="H12" s="145">
        <v>14</v>
      </c>
      <c r="I12" s="140">
        <v>5</v>
      </c>
      <c r="J12" s="210"/>
      <c r="K12" s="215"/>
      <c r="L12" s="151"/>
      <c r="M12" s="166"/>
      <c r="N12" s="85">
        <f t="shared" si="0"/>
        <v>38</v>
      </c>
      <c r="O12" s="86">
        <f t="shared" si="1"/>
        <v>14.5</v>
      </c>
      <c r="P12" s="120">
        <f t="shared" si="2"/>
        <v>38</v>
      </c>
      <c r="Q12" s="121">
        <f t="shared" si="3"/>
        <v>14.5</v>
      </c>
      <c r="R12" s="91">
        <f t="shared" si="4"/>
        <v>0</v>
      </c>
      <c r="S12" s="91">
        <f t="shared" si="5"/>
        <v>0</v>
      </c>
      <c r="T12" s="15"/>
    </row>
    <row r="13" spans="1:20" s="18" customFormat="1" ht="15">
      <c r="A13" s="128">
        <v>10</v>
      </c>
      <c r="B13" s="169" t="s">
        <v>41</v>
      </c>
      <c r="C13" s="169" t="s">
        <v>21</v>
      </c>
      <c r="D13" s="145">
        <v>14</v>
      </c>
      <c r="E13" s="140">
        <v>5</v>
      </c>
      <c r="F13" s="151">
        <v>11</v>
      </c>
      <c r="G13" s="140">
        <v>5</v>
      </c>
      <c r="H13" s="151">
        <v>11</v>
      </c>
      <c r="I13" s="140">
        <v>4.5</v>
      </c>
      <c r="J13" s="210"/>
      <c r="K13" s="211"/>
      <c r="L13" s="145"/>
      <c r="M13" s="140"/>
      <c r="N13" s="85">
        <f t="shared" si="0"/>
        <v>36</v>
      </c>
      <c r="O13" s="86">
        <f t="shared" si="1"/>
        <v>14.5</v>
      </c>
      <c r="P13" s="120">
        <f t="shared" si="2"/>
        <v>36</v>
      </c>
      <c r="Q13" s="121">
        <f t="shared" si="3"/>
        <v>14.5</v>
      </c>
      <c r="R13" s="91">
        <f t="shared" si="4"/>
        <v>0</v>
      </c>
      <c r="S13" s="91">
        <f t="shared" si="5"/>
        <v>0</v>
      </c>
      <c r="T13" s="15"/>
    </row>
    <row r="14" spans="1:85" s="18" customFormat="1" ht="15">
      <c r="A14" s="88">
        <v>11</v>
      </c>
      <c r="B14" s="169" t="s">
        <v>55</v>
      </c>
      <c r="C14" s="169" t="s">
        <v>21</v>
      </c>
      <c r="D14" s="145">
        <v>6</v>
      </c>
      <c r="E14" s="140">
        <v>4</v>
      </c>
      <c r="F14" s="145">
        <v>5</v>
      </c>
      <c r="G14" s="166">
        <v>4</v>
      </c>
      <c r="H14" s="145">
        <v>9</v>
      </c>
      <c r="I14" s="140">
        <v>4.5</v>
      </c>
      <c r="J14" s="151">
        <v>12</v>
      </c>
      <c r="K14" s="152">
        <v>5</v>
      </c>
      <c r="L14" s="163"/>
      <c r="M14" s="174"/>
      <c r="N14" s="85">
        <f t="shared" si="0"/>
        <v>32</v>
      </c>
      <c r="O14" s="86">
        <f t="shared" si="1"/>
        <v>17.5</v>
      </c>
      <c r="P14" s="120">
        <f t="shared" si="2"/>
        <v>32</v>
      </c>
      <c r="Q14" s="121">
        <f t="shared" si="3"/>
        <v>17.5</v>
      </c>
      <c r="R14" s="91">
        <f t="shared" si="4"/>
        <v>0</v>
      </c>
      <c r="S14" s="91">
        <f t="shared" si="5"/>
        <v>0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</row>
    <row r="15" spans="1:20" s="18" customFormat="1" ht="15">
      <c r="A15" s="128">
        <v>12</v>
      </c>
      <c r="B15" s="169" t="s">
        <v>100</v>
      </c>
      <c r="C15" s="169" t="s">
        <v>93</v>
      </c>
      <c r="D15" s="145">
        <v>11</v>
      </c>
      <c r="E15" s="175">
        <v>5</v>
      </c>
      <c r="F15" s="210"/>
      <c r="G15" s="215"/>
      <c r="H15" s="145">
        <v>8</v>
      </c>
      <c r="I15" s="140">
        <v>4.5</v>
      </c>
      <c r="J15" s="145">
        <v>11</v>
      </c>
      <c r="K15" s="140">
        <v>4.5</v>
      </c>
      <c r="L15" s="151"/>
      <c r="M15" s="140"/>
      <c r="N15" s="85">
        <f t="shared" si="0"/>
        <v>30</v>
      </c>
      <c r="O15" s="86">
        <f t="shared" si="1"/>
        <v>14</v>
      </c>
      <c r="P15" s="120">
        <f t="shared" si="2"/>
        <v>30</v>
      </c>
      <c r="Q15" s="121">
        <f t="shared" si="3"/>
        <v>14</v>
      </c>
      <c r="R15" s="91">
        <f t="shared" si="4"/>
        <v>0</v>
      </c>
      <c r="S15" s="91">
        <f t="shared" si="5"/>
        <v>0</v>
      </c>
      <c r="T15" s="15"/>
    </row>
    <row r="16" spans="1:19" s="18" customFormat="1" ht="15">
      <c r="A16" s="128">
        <v>13</v>
      </c>
      <c r="B16" s="169" t="s">
        <v>69</v>
      </c>
      <c r="C16" s="169" t="s">
        <v>45</v>
      </c>
      <c r="D16" s="145">
        <v>15</v>
      </c>
      <c r="E16" s="140">
        <v>5</v>
      </c>
      <c r="F16" s="145">
        <v>9</v>
      </c>
      <c r="G16" s="140">
        <v>5</v>
      </c>
      <c r="H16" s="210"/>
      <c r="I16" s="215"/>
      <c r="J16" s="151">
        <v>5</v>
      </c>
      <c r="K16" s="140">
        <v>4</v>
      </c>
      <c r="L16" s="163"/>
      <c r="M16" s="249"/>
      <c r="N16" s="85">
        <f t="shared" si="0"/>
        <v>29</v>
      </c>
      <c r="O16" s="86">
        <f t="shared" si="1"/>
        <v>14</v>
      </c>
      <c r="P16" s="120">
        <f t="shared" si="2"/>
        <v>29</v>
      </c>
      <c r="Q16" s="121">
        <f t="shared" si="3"/>
        <v>14</v>
      </c>
      <c r="R16" s="91">
        <f t="shared" si="4"/>
        <v>0</v>
      </c>
      <c r="S16" s="91">
        <f t="shared" si="5"/>
        <v>0</v>
      </c>
    </row>
    <row r="17" spans="1:20" s="18" customFormat="1" ht="15">
      <c r="A17" s="88">
        <v>14</v>
      </c>
      <c r="B17" s="169" t="s">
        <v>58</v>
      </c>
      <c r="C17" s="169" t="s">
        <v>17</v>
      </c>
      <c r="D17" s="145">
        <v>1</v>
      </c>
      <c r="E17" s="140">
        <v>3.5</v>
      </c>
      <c r="F17" s="145">
        <v>7</v>
      </c>
      <c r="G17" s="140">
        <v>4.5</v>
      </c>
      <c r="H17" s="151">
        <v>12</v>
      </c>
      <c r="I17" s="140">
        <v>5</v>
      </c>
      <c r="J17" s="145">
        <v>7</v>
      </c>
      <c r="K17" s="140">
        <v>4</v>
      </c>
      <c r="L17" s="145"/>
      <c r="M17" s="140"/>
      <c r="N17" s="85">
        <f t="shared" si="0"/>
        <v>27</v>
      </c>
      <c r="O17" s="86">
        <f t="shared" si="1"/>
        <v>17</v>
      </c>
      <c r="P17" s="120">
        <f t="shared" si="2"/>
        <v>27</v>
      </c>
      <c r="Q17" s="121">
        <f t="shared" si="3"/>
        <v>17</v>
      </c>
      <c r="R17" s="91">
        <f t="shared" si="4"/>
        <v>0</v>
      </c>
      <c r="S17" s="91">
        <f t="shared" si="5"/>
        <v>0</v>
      </c>
      <c r="T17" s="15"/>
    </row>
    <row r="18" spans="1:20" s="18" customFormat="1" ht="15">
      <c r="A18" s="128">
        <v>15</v>
      </c>
      <c r="B18" s="169" t="s">
        <v>282</v>
      </c>
      <c r="C18" s="169" t="s">
        <v>93</v>
      </c>
      <c r="D18" s="151">
        <v>1</v>
      </c>
      <c r="E18" s="175">
        <v>4</v>
      </c>
      <c r="F18" s="212"/>
      <c r="G18" s="211"/>
      <c r="H18" s="151">
        <v>10</v>
      </c>
      <c r="I18" s="140">
        <v>4.5</v>
      </c>
      <c r="J18" s="151">
        <v>10</v>
      </c>
      <c r="K18" s="171">
        <v>4.5</v>
      </c>
      <c r="L18" s="163"/>
      <c r="M18" s="173"/>
      <c r="N18" s="85">
        <f t="shared" si="0"/>
        <v>21</v>
      </c>
      <c r="O18" s="86">
        <f t="shared" si="1"/>
        <v>13</v>
      </c>
      <c r="P18" s="120">
        <f t="shared" si="2"/>
        <v>21</v>
      </c>
      <c r="Q18" s="121">
        <f t="shared" si="3"/>
        <v>13</v>
      </c>
      <c r="R18" s="91">
        <f t="shared" si="4"/>
        <v>0</v>
      </c>
      <c r="S18" s="91">
        <f t="shared" si="5"/>
        <v>0</v>
      </c>
      <c r="T18" s="15"/>
    </row>
    <row r="19" spans="1:85" s="18" customFormat="1" ht="15">
      <c r="A19" s="128">
        <v>16</v>
      </c>
      <c r="B19" s="169" t="s">
        <v>108</v>
      </c>
      <c r="C19" s="169" t="s">
        <v>9</v>
      </c>
      <c r="D19" s="151">
        <v>7</v>
      </c>
      <c r="E19" s="140">
        <v>4</v>
      </c>
      <c r="F19" s="210"/>
      <c r="G19" s="211"/>
      <c r="H19" s="151">
        <v>6</v>
      </c>
      <c r="I19" s="171">
        <v>4</v>
      </c>
      <c r="J19" s="145">
        <v>6</v>
      </c>
      <c r="K19" s="140">
        <v>4</v>
      </c>
      <c r="L19" s="151"/>
      <c r="M19" s="166"/>
      <c r="N19" s="85">
        <f t="shared" si="0"/>
        <v>19</v>
      </c>
      <c r="O19" s="86">
        <f t="shared" si="1"/>
        <v>12</v>
      </c>
      <c r="P19" s="120">
        <f t="shared" si="2"/>
        <v>19</v>
      </c>
      <c r="Q19" s="121">
        <f t="shared" si="3"/>
        <v>12</v>
      </c>
      <c r="R19" s="91">
        <f t="shared" si="4"/>
        <v>0</v>
      </c>
      <c r="S19" s="91">
        <f t="shared" si="5"/>
        <v>0</v>
      </c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</row>
    <row r="20" spans="1:20" s="18" customFormat="1" ht="15">
      <c r="A20" s="88">
        <v>17</v>
      </c>
      <c r="B20" s="169" t="s">
        <v>283</v>
      </c>
      <c r="C20" s="169" t="s">
        <v>21</v>
      </c>
      <c r="D20" s="212"/>
      <c r="E20" s="211"/>
      <c r="F20" s="151">
        <v>1</v>
      </c>
      <c r="G20" s="140">
        <v>2</v>
      </c>
      <c r="H20" s="145">
        <v>5</v>
      </c>
      <c r="I20" s="140">
        <v>4</v>
      </c>
      <c r="J20" s="151">
        <v>13</v>
      </c>
      <c r="K20" s="140">
        <v>5</v>
      </c>
      <c r="L20" s="151"/>
      <c r="M20" s="140"/>
      <c r="N20" s="85">
        <f t="shared" si="0"/>
        <v>19</v>
      </c>
      <c r="O20" s="86">
        <f t="shared" si="1"/>
        <v>11</v>
      </c>
      <c r="P20" s="120">
        <f t="shared" si="2"/>
        <v>19</v>
      </c>
      <c r="Q20" s="121">
        <f t="shared" si="3"/>
        <v>11</v>
      </c>
      <c r="R20" s="91">
        <f t="shared" si="4"/>
        <v>0</v>
      </c>
      <c r="S20" s="91">
        <f t="shared" si="5"/>
        <v>0</v>
      </c>
      <c r="T20" s="15"/>
    </row>
    <row r="21" spans="1:85" s="18" customFormat="1" ht="15">
      <c r="A21" s="128">
        <v>18</v>
      </c>
      <c r="B21" s="169" t="s">
        <v>109</v>
      </c>
      <c r="C21" s="169" t="s">
        <v>9</v>
      </c>
      <c r="D21" s="145">
        <v>1</v>
      </c>
      <c r="E21" s="140">
        <v>3</v>
      </c>
      <c r="F21" s="210"/>
      <c r="G21" s="211"/>
      <c r="H21" s="151">
        <v>15</v>
      </c>
      <c r="I21" s="177">
        <v>5</v>
      </c>
      <c r="J21" s="151">
        <v>1</v>
      </c>
      <c r="K21" s="171">
        <v>3</v>
      </c>
      <c r="L21" s="151"/>
      <c r="M21" s="152"/>
      <c r="N21" s="85">
        <f t="shared" si="0"/>
        <v>17</v>
      </c>
      <c r="O21" s="86">
        <f t="shared" si="1"/>
        <v>11</v>
      </c>
      <c r="P21" s="120">
        <f t="shared" si="2"/>
        <v>17</v>
      </c>
      <c r="Q21" s="121">
        <f t="shared" si="3"/>
        <v>11</v>
      </c>
      <c r="R21" s="91">
        <f t="shared" si="4"/>
        <v>0</v>
      </c>
      <c r="S21" s="91">
        <f t="shared" si="5"/>
        <v>0</v>
      </c>
      <c r="T21" s="15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</row>
    <row r="22" spans="1:85" s="18" customFormat="1" ht="15">
      <c r="A22" s="128">
        <v>19</v>
      </c>
      <c r="B22" s="169" t="s">
        <v>51</v>
      </c>
      <c r="C22" s="169" t="s">
        <v>17</v>
      </c>
      <c r="D22" s="145">
        <v>3</v>
      </c>
      <c r="E22" s="140">
        <v>4</v>
      </c>
      <c r="F22" s="151">
        <v>1</v>
      </c>
      <c r="G22" s="140">
        <v>3.5</v>
      </c>
      <c r="H22" s="145">
        <v>1</v>
      </c>
      <c r="I22" s="140">
        <v>2.5</v>
      </c>
      <c r="J22" s="151">
        <v>8</v>
      </c>
      <c r="K22" s="140">
        <v>4.5</v>
      </c>
      <c r="L22" s="151"/>
      <c r="M22" s="140"/>
      <c r="N22" s="85">
        <f t="shared" si="0"/>
        <v>13</v>
      </c>
      <c r="O22" s="86">
        <f t="shared" si="1"/>
        <v>14.5</v>
      </c>
      <c r="P22" s="120">
        <f t="shared" si="2"/>
        <v>13</v>
      </c>
      <c r="Q22" s="121">
        <f t="shared" si="3"/>
        <v>14.5</v>
      </c>
      <c r="R22" s="91">
        <f t="shared" si="4"/>
        <v>0</v>
      </c>
      <c r="S22" s="91">
        <f t="shared" si="5"/>
        <v>0</v>
      </c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</row>
    <row r="23" spans="1:85" s="18" customFormat="1" ht="15">
      <c r="A23" s="88">
        <v>20</v>
      </c>
      <c r="B23" s="169" t="s">
        <v>33</v>
      </c>
      <c r="C23" s="169" t="s">
        <v>34</v>
      </c>
      <c r="D23" s="145">
        <v>9</v>
      </c>
      <c r="E23" s="140">
        <v>4.5</v>
      </c>
      <c r="F23" s="145">
        <v>1</v>
      </c>
      <c r="G23" s="140">
        <v>3</v>
      </c>
      <c r="H23" s="145">
        <v>1</v>
      </c>
      <c r="I23" s="140">
        <v>3</v>
      </c>
      <c r="J23" s="151">
        <v>2</v>
      </c>
      <c r="K23" s="140">
        <v>4</v>
      </c>
      <c r="L23" s="163"/>
      <c r="M23" s="174"/>
      <c r="N23" s="85">
        <f t="shared" si="0"/>
        <v>13</v>
      </c>
      <c r="O23" s="86">
        <f t="shared" si="1"/>
        <v>14.5</v>
      </c>
      <c r="P23" s="120">
        <f t="shared" si="2"/>
        <v>13</v>
      </c>
      <c r="Q23" s="121">
        <f t="shared" si="3"/>
        <v>14.5</v>
      </c>
      <c r="R23" s="91">
        <f t="shared" si="4"/>
        <v>0</v>
      </c>
      <c r="S23" s="91">
        <f t="shared" si="5"/>
        <v>0</v>
      </c>
      <c r="T23" s="14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</row>
    <row r="24" spans="1:19" s="18" customFormat="1" ht="15">
      <c r="A24" s="128">
        <v>21</v>
      </c>
      <c r="B24" s="169" t="s">
        <v>284</v>
      </c>
      <c r="C24" s="169" t="s">
        <v>34</v>
      </c>
      <c r="D24" s="145">
        <v>4</v>
      </c>
      <c r="E24" s="175">
        <v>4</v>
      </c>
      <c r="F24" s="151">
        <v>1</v>
      </c>
      <c r="G24" s="179">
        <v>3</v>
      </c>
      <c r="H24" s="212"/>
      <c r="I24" s="211"/>
      <c r="J24" s="151">
        <v>3</v>
      </c>
      <c r="K24" s="140">
        <v>4</v>
      </c>
      <c r="L24" s="151"/>
      <c r="M24" s="177"/>
      <c r="N24" s="85">
        <f t="shared" si="0"/>
        <v>8</v>
      </c>
      <c r="O24" s="86">
        <f t="shared" si="1"/>
        <v>11</v>
      </c>
      <c r="P24" s="120">
        <f t="shared" si="2"/>
        <v>8</v>
      </c>
      <c r="Q24" s="121">
        <f t="shared" si="3"/>
        <v>11</v>
      </c>
      <c r="R24" s="91">
        <f t="shared" si="4"/>
        <v>0</v>
      </c>
      <c r="S24" s="91">
        <f t="shared" si="5"/>
        <v>0</v>
      </c>
    </row>
    <row r="25" spans="1:85" s="18" customFormat="1" ht="15">
      <c r="A25" s="128">
        <v>22</v>
      </c>
      <c r="B25" s="169" t="s">
        <v>43</v>
      </c>
      <c r="C25" s="169" t="s">
        <v>26</v>
      </c>
      <c r="D25" s="212"/>
      <c r="E25" s="211"/>
      <c r="F25" s="145">
        <v>6</v>
      </c>
      <c r="G25" s="140">
        <v>4</v>
      </c>
      <c r="H25" s="145">
        <v>1</v>
      </c>
      <c r="I25" s="140">
        <v>3.5</v>
      </c>
      <c r="J25" s="145">
        <v>1</v>
      </c>
      <c r="K25" s="140">
        <v>3</v>
      </c>
      <c r="L25" s="172"/>
      <c r="M25" s="173"/>
      <c r="N25" s="85">
        <f t="shared" si="0"/>
        <v>8</v>
      </c>
      <c r="O25" s="86">
        <f t="shared" si="1"/>
        <v>10.5</v>
      </c>
      <c r="P25" s="120">
        <f t="shared" si="2"/>
        <v>8</v>
      </c>
      <c r="Q25" s="121">
        <f t="shared" si="3"/>
        <v>10.5</v>
      </c>
      <c r="R25" s="91">
        <f t="shared" si="4"/>
        <v>0</v>
      </c>
      <c r="S25" s="91">
        <f t="shared" si="5"/>
        <v>0</v>
      </c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</row>
    <row r="26" spans="1:85" s="18" customFormat="1" ht="15">
      <c r="A26" s="88">
        <v>23</v>
      </c>
      <c r="B26" s="169" t="s">
        <v>111</v>
      </c>
      <c r="C26" s="169" t="s">
        <v>93</v>
      </c>
      <c r="D26" s="145">
        <v>1</v>
      </c>
      <c r="E26" s="140">
        <v>3</v>
      </c>
      <c r="F26" s="212"/>
      <c r="G26" s="211"/>
      <c r="H26" s="145">
        <v>7</v>
      </c>
      <c r="I26" s="140">
        <v>4.5</v>
      </c>
      <c r="J26" s="210"/>
      <c r="K26" s="211"/>
      <c r="L26" s="145"/>
      <c r="M26" s="140"/>
      <c r="N26" s="85">
        <f t="shared" si="0"/>
        <v>8</v>
      </c>
      <c r="O26" s="86">
        <f t="shared" si="1"/>
        <v>7.5</v>
      </c>
      <c r="P26" s="120">
        <f t="shared" si="2"/>
        <v>8</v>
      </c>
      <c r="Q26" s="121">
        <f t="shared" si="3"/>
        <v>7.5</v>
      </c>
      <c r="R26" s="91">
        <f t="shared" si="4"/>
        <v>0</v>
      </c>
      <c r="S26" s="91">
        <f t="shared" si="5"/>
        <v>0</v>
      </c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</row>
    <row r="27" spans="1:85" s="18" customFormat="1" ht="15">
      <c r="A27" s="128">
        <v>24</v>
      </c>
      <c r="B27" s="169" t="s">
        <v>60</v>
      </c>
      <c r="C27" s="169" t="s">
        <v>21</v>
      </c>
      <c r="D27" s="212"/>
      <c r="E27" s="213"/>
      <c r="F27" s="151">
        <v>8</v>
      </c>
      <c r="G27" s="140">
        <v>4.5</v>
      </c>
      <c r="H27" s="212"/>
      <c r="I27" s="211"/>
      <c r="J27" s="210"/>
      <c r="K27" s="215"/>
      <c r="L27" s="163"/>
      <c r="M27" s="173"/>
      <c r="N27" s="85">
        <f t="shared" si="0"/>
        <v>8</v>
      </c>
      <c r="O27" s="86">
        <f t="shared" si="1"/>
        <v>4.5</v>
      </c>
      <c r="P27" s="120">
        <f t="shared" si="2"/>
        <v>8</v>
      </c>
      <c r="Q27" s="121">
        <f t="shared" si="3"/>
        <v>4.5</v>
      </c>
      <c r="R27" s="91">
        <f t="shared" si="4"/>
        <v>0</v>
      </c>
      <c r="S27" s="91">
        <f t="shared" si="5"/>
        <v>0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</row>
    <row r="28" spans="1:85" s="18" customFormat="1" ht="15">
      <c r="A28" s="128">
        <v>25</v>
      </c>
      <c r="B28" s="169" t="s">
        <v>62</v>
      </c>
      <c r="C28" s="169" t="s">
        <v>10</v>
      </c>
      <c r="D28" s="145">
        <v>1</v>
      </c>
      <c r="E28" s="140">
        <v>4</v>
      </c>
      <c r="F28" s="145">
        <v>4</v>
      </c>
      <c r="G28" s="140">
        <v>4</v>
      </c>
      <c r="H28" s="145">
        <v>1</v>
      </c>
      <c r="I28" s="140">
        <v>3.5</v>
      </c>
      <c r="J28" s="151">
        <v>1</v>
      </c>
      <c r="K28" s="140">
        <v>3.5</v>
      </c>
      <c r="L28" s="172"/>
      <c r="M28" s="173"/>
      <c r="N28" s="85">
        <f t="shared" si="0"/>
        <v>7</v>
      </c>
      <c r="O28" s="86">
        <f t="shared" si="1"/>
        <v>15</v>
      </c>
      <c r="P28" s="120">
        <f t="shared" si="2"/>
        <v>7</v>
      </c>
      <c r="Q28" s="121">
        <f t="shared" si="3"/>
        <v>15</v>
      </c>
      <c r="R28" s="91">
        <f t="shared" si="4"/>
        <v>0</v>
      </c>
      <c r="S28" s="91">
        <f t="shared" si="5"/>
        <v>0</v>
      </c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</row>
    <row r="29" spans="1:19" s="18" customFormat="1" ht="15">
      <c r="A29" s="88">
        <v>26</v>
      </c>
      <c r="B29" s="169" t="s">
        <v>293</v>
      </c>
      <c r="C29" s="169" t="s">
        <v>45</v>
      </c>
      <c r="D29" s="212"/>
      <c r="E29" s="211"/>
      <c r="F29" s="212"/>
      <c r="G29" s="211"/>
      <c r="H29" s="252">
        <v>4</v>
      </c>
      <c r="I29" s="253">
        <v>4</v>
      </c>
      <c r="J29" s="151">
        <v>1</v>
      </c>
      <c r="K29" s="171">
        <v>4</v>
      </c>
      <c r="L29" s="163"/>
      <c r="M29" s="173"/>
      <c r="N29" s="85">
        <f t="shared" si="0"/>
        <v>5</v>
      </c>
      <c r="O29" s="86">
        <f t="shared" si="1"/>
        <v>8</v>
      </c>
      <c r="P29" s="120">
        <f t="shared" si="2"/>
        <v>5</v>
      </c>
      <c r="Q29" s="121">
        <f t="shared" si="3"/>
        <v>8</v>
      </c>
      <c r="R29" s="91">
        <f t="shared" si="4"/>
        <v>0</v>
      </c>
      <c r="S29" s="91">
        <f t="shared" si="5"/>
        <v>0</v>
      </c>
    </row>
    <row r="30" spans="1:19" s="18" customFormat="1" ht="15">
      <c r="A30" s="128">
        <v>27</v>
      </c>
      <c r="B30" s="169" t="s">
        <v>116</v>
      </c>
      <c r="C30" s="169" t="s">
        <v>45</v>
      </c>
      <c r="D30" s="145">
        <v>1</v>
      </c>
      <c r="E30" s="140">
        <v>3</v>
      </c>
      <c r="F30" s="212"/>
      <c r="G30" s="211"/>
      <c r="H30" s="212"/>
      <c r="I30" s="211"/>
      <c r="J30" s="145">
        <v>4</v>
      </c>
      <c r="K30" s="140">
        <v>4</v>
      </c>
      <c r="L30" s="151"/>
      <c r="M30" s="140"/>
      <c r="N30" s="85">
        <f t="shared" si="0"/>
        <v>5</v>
      </c>
      <c r="O30" s="86">
        <f t="shared" si="1"/>
        <v>7</v>
      </c>
      <c r="P30" s="120">
        <f t="shared" si="2"/>
        <v>5</v>
      </c>
      <c r="Q30" s="121">
        <f t="shared" si="3"/>
        <v>7</v>
      </c>
      <c r="R30" s="91">
        <f t="shared" si="4"/>
        <v>0</v>
      </c>
      <c r="S30" s="91">
        <f t="shared" si="5"/>
        <v>0</v>
      </c>
    </row>
    <row r="31" spans="1:20" s="18" customFormat="1" ht="15">
      <c r="A31" s="128">
        <v>28</v>
      </c>
      <c r="B31" s="169" t="s">
        <v>107</v>
      </c>
      <c r="C31" s="169" t="s">
        <v>83</v>
      </c>
      <c r="D31" s="145">
        <v>5</v>
      </c>
      <c r="E31" s="175">
        <v>4</v>
      </c>
      <c r="F31" s="210"/>
      <c r="G31" s="216"/>
      <c r="H31" s="210"/>
      <c r="I31" s="216"/>
      <c r="J31" s="210"/>
      <c r="K31" s="211"/>
      <c r="L31" s="172"/>
      <c r="M31" s="173"/>
      <c r="N31" s="85">
        <f t="shared" si="0"/>
        <v>5</v>
      </c>
      <c r="O31" s="86">
        <f t="shared" si="1"/>
        <v>4</v>
      </c>
      <c r="P31" s="120">
        <f t="shared" si="2"/>
        <v>5</v>
      </c>
      <c r="Q31" s="121">
        <f t="shared" si="3"/>
        <v>4</v>
      </c>
      <c r="R31" s="91">
        <f t="shared" si="4"/>
        <v>0</v>
      </c>
      <c r="S31" s="91">
        <f t="shared" si="5"/>
        <v>0</v>
      </c>
      <c r="T31" s="15"/>
    </row>
    <row r="32" spans="1:20" s="19" customFormat="1" ht="15">
      <c r="A32" s="88">
        <v>29</v>
      </c>
      <c r="B32" s="169" t="s">
        <v>57</v>
      </c>
      <c r="C32" s="169" t="s">
        <v>34</v>
      </c>
      <c r="D32" s="145">
        <v>1</v>
      </c>
      <c r="E32" s="140">
        <v>2</v>
      </c>
      <c r="F32" s="151">
        <v>1</v>
      </c>
      <c r="G32" s="166">
        <v>4</v>
      </c>
      <c r="H32" s="151">
        <v>1</v>
      </c>
      <c r="I32" s="166">
        <v>3.5</v>
      </c>
      <c r="J32" s="145">
        <v>1</v>
      </c>
      <c r="K32" s="140">
        <v>3</v>
      </c>
      <c r="L32" s="145"/>
      <c r="M32" s="140"/>
      <c r="N32" s="85">
        <f t="shared" si="0"/>
        <v>4</v>
      </c>
      <c r="O32" s="86">
        <f t="shared" si="1"/>
        <v>12.5</v>
      </c>
      <c r="P32" s="120">
        <f t="shared" si="2"/>
        <v>4</v>
      </c>
      <c r="Q32" s="121">
        <f t="shared" si="3"/>
        <v>12.5</v>
      </c>
      <c r="R32" s="91">
        <f t="shared" si="4"/>
        <v>0</v>
      </c>
      <c r="S32" s="91">
        <f t="shared" si="5"/>
        <v>0</v>
      </c>
      <c r="T32" s="15"/>
    </row>
    <row r="33" spans="1:85" s="19" customFormat="1" ht="15">
      <c r="A33" s="128">
        <v>30</v>
      </c>
      <c r="B33" s="169" t="s">
        <v>68</v>
      </c>
      <c r="C33" s="169" t="s">
        <v>17</v>
      </c>
      <c r="D33" s="145">
        <v>1</v>
      </c>
      <c r="E33" s="140">
        <v>3</v>
      </c>
      <c r="F33" s="151">
        <v>1</v>
      </c>
      <c r="G33" s="140">
        <v>3</v>
      </c>
      <c r="H33" s="151">
        <v>1</v>
      </c>
      <c r="I33" s="140">
        <v>2.5</v>
      </c>
      <c r="J33" s="151">
        <v>1</v>
      </c>
      <c r="K33" s="140">
        <v>4</v>
      </c>
      <c r="L33" s="145"/>
      <c r="M33" s="140"/>
      <c r="N33" s="85">
        <f t="shared" si="0"/>
        <v>4</v>
      </c>
      <c r="O33" s="86">
        <f t="shared" si="1"/>
        <v>12.5</v>
      </c>
      <c r="P33" s="120">
        <f t="shared" si="2"/>
        <v>4</v>
      </c>
      <c r="Q33" s="121">
        <f t="shared" si="3"/>
        <v>12.5</v>
      </c>
      <c r="R33" s="91">
        <f t="shared" si="4"/>
        <v>0</v>
      </c>
      <c r="S33" s="91">
        <f t="shared" si="5"/>
        <v>0</v>
      </c>
      <c r="T33" s="15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</row>
    <row r="34" spans="1:85" s="15" customFormat="1" ht="15">
      <c r="A34" s="128">
        <v>31</v>
      </c>
      <c r="B34" s="169" t="s">
        <v>52</v>
      </c>
      <c r="C34" s="169" t="s">
        <v>19</v>
      </c>
      <c r="D34" s="145">
        <v>1</v>
      </c>
      <c r="E34" s="140">
        <v>4</v>
      </c>
      <c r="F34" s="145">
        <v>2</v>
      </c>
      <c r="G34" s="140">
        <v>4</v>
      </c>
      <c r="H34" s="212"/>
      <c r="I34" s="211"/>
      <c r="J34" s="151">
        <v>1</v>
      </c>
      <c r="K34" s="171">
        <v>3.5</v>
      </c>
      <c r="L34" s="145"/>
      <c r="M34" s="140"/>
      <c r="N34" s="85">
        <f t="shared" si="0"/>
        <v>4</v>
      </c>
      <c r="O34" s="86">
        <f t="shared" si="1"/>
        <v>11.5</v>
      </c>
      <c r="P34" s="120">
        <f t="shared" si="2"/>
        <v>4</v>
      </c>
      <c r="Q34" s="121">
        <f t="shared" si="3"/>
        <v>11.5</v>
      </c>
      <c r="R34" s="91">
        <f t="shared" si="4"/>
        <v>0</v>
      </c>
      <c r="S34" s="91">
        <f t="shared" si="5"/>
        <v>0</v>
      </c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</row>
    <row r="35" spans="1:20" s="19" customFormat="1" ht="15">
      <c r="A35" s="88">
        <v>32</v>
      </c>
      <c r="B35" s="169" t="s">
        <v>285</v>
      </c>
      <c r="C35" s="169" t="s">
        <v>93</v>
      </c>
      <c r="D35" s="145">
        <v>1</v>
      </c>
      <c r="E35" s="140">
        <v>3</v>
      </c>
      <c r="F35" s="212">
        <v>1</v>
      </c>
      <c r="G35" s="216">
        <v>2.5</v>
      </c>
      <c r="H35" s="212">
        <v>1</v>
      </c>
      <c r="I35" s="211">
        <v>3.5</v>
      </c>
      <c r="J35" s="212">
        <v>1</v>
      </c>
      <c r="K35" s="211">
        <v>2</v>
      </c>
      <c r="L35" s="151"/>
      <c r="M35" s="180"/>
      <c r="N35" s="85">
        <f t="shared" si="0"/>
        <v>4</v>
      </c>
      <c r="O35" s="86">
        <f t="shared" si="1"/>
        <v>11</v>
      </c>
      <c r="P35" s="120">
        <f t="shared" si="2"/>
        <v>4</v>
      </c>
      <c r="Q35" s="121">
        <f t="shared" si="3"/>
        <v>11</v>
      </c>
      <c r="R35" s="91">
        <f t="shared" si="4"/>
        <v>0</v>
      </c>
      <c r="S35" s="91">
        <f t="shared" si="5"/>
        <v>0</v>
      </c>
      <c r="T35" s="15"/>
    </row>
    <row r="36" spans="1:85" s="18" customFormat="1" ht="15">
      <c r="A36" s="128">
        <v>33</v>
      </c>
      <c r="B36" s="169" t="s">
        <v>286</v>
      </c>
      <c r="C36" s="169" t="s">
        <v>32</v>
      </c>
      <c r="D36" s="212"/>
      <c r="E36" s="211"/>
      <c r="F36" s="212"/>
      <c r="G36" s="216"/>
      <c r="H36" s="252">
        <v>3</v>
      </c>
      <c r="I36" s="253">
        <v>4</v>
      </c>
      <c r="J36" s="326">
        <v>1</v>
      </c>
      <c r="K36" s="327">
        <v>2</v>
      </c>
      <c r="L36" s="145"/>
      <c r="M36" s="166"/>
      <c r="N36" s="85">
        <f aca="true" t="shared" si="6" ref="N36:N67">SUM(D36+F36+H36+J36+L36)</f>
        <v>4</v>
      </c>
      <c r="O36" s="86">
        <f aca="true" t="shared" si="7" ref="O36:O67">SUM(E36+G36+I36+K36+M36)</f>
        <v>6</v>
      </c>
      <c r="P36" s="120">
        <f aca="true" t="shared" si="8" ref="P36:P67">SUM(D36,F36,H36,J36,L36)-S36</f>
        <v>4</v>
      </c>
      <c r="Q36" s="121">
        <f aca="true" t="shared" si="9" ref="Q36:Q67">SUM(E36,G36,I36,K36,M36)-R36</f>
        <v>6</v>
      </c>
      <c r="R36" s="91">
        <f aca="true" t="shared" si="10" ref="R36:R70">IF(COUNT(M36,K36,I36,G36,E36)=5,MIN(M36,K36,I36,G36,E36),0)</f>
        <v>0</v>
      </c>
      <c r="S36" s="91">
        <f aca="true" t="shared" si="11" ref="S36:S70">IF(COUNT(D36,F36,H36,J36,L36)=5,MIN(D36,F36,H36,J36,L36),0)</f>
        <v>0</v>
      </c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</row>
    <row r="37" spans="1:85" s="19" customFormat="1" ht="15">
      <c r="A37" s="128">
        <v>34</v>
      </c>
      <c r="B37" s="169" t="s">
        <v>287</v>
      </c>
      <c r="C37" s="169" t="s">
        <v>96</v>
      </c>
      <c r="D37" s="145">
        <v>1</v>
      </c>
      <c r="E37" s="140">
        <v>2</v>
      </c>
      <c r="F37" s="151">
        <v>1</v>
      </c>
      <c r="G37" s="166">
        <v>3</v>
      </c>
      <c r="H37" s="210"/>
      <c r="I37" s="211"/>
      <c r="J37" s="151">
        <v>1</v>
      </c>
      <c r="K37" s="171">
        <v>2.5</v>
      </c>
      <c r="L37" s="151"/>
      <c r="M37" s="140"/>
      <c r="N37" s="85">
        <f t="shared" si="6"/>
        <v>3</v>
      </c>
      <c r="O37" s="86">
        <f t="shared" si="7"/>
        <v>7.5</v>
      </c>
      <c r="P37" s="120">
        <f t="shared" si="8"/>
        <v>3</v>
      </c>
      <c r="Q37" s="121">
        <f t="shared" si="9"/>
        <v>7.5</v>
      </c>
      <c r="R37" s="91">
        <f t="shared" si="10"/>
        <v>0</v>
      </c>
      <c r="S37" s="91">
        <f t="shared" si="11"/>
        <v>0</v>
      </c>
      <c r="T37" s="15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</row>
    <row r="38" spans="1:85" s="19" customFormat="1" ht="15">
      <c r="A38" s="88">
        <v>35</v>
      </c>
      <c r="B38" s="169" t="s">
        <v>112</v>
      </c>
      <c r="C38" s="169" t="s">
        <v>21</v>
      </c>
      <c r="D38" s="145">
        <v>2</v>
      </c>
      <c r="E38" s="140">
        <v>4</v>
      </c>
      <c r="F38" s="210"/>
      <c r="G38" s="217"/>
      <c r="H38" s="145">
        <v>1</v>
      </c>
      <c r="I38" s="140">
        <v>3</v>
      </c>
      <c r="J38" s="210"/>
      <c r="K38" s="215"/>
      <c r="L38" s="145"/>
      <c r="M38" s="140"/>
      <c r="N38" s="85">
        <f t="shared" si="6"/>
        <v>3</v>
      </c>
      <c r="O38" s="86">
        <f t="shared" si="7"/>
        <v>7</v>
      </c>
      <c r="P38" s="120">
        <f t="shared" si="8"/>
        <v>3</v>
      </c>
      <c r="Q38" s="121">
        <f t="shared" si="9"/>
        <v>7</v>
      </c>
      <c r="R38" s="91">
        <f t="shared" si="10"/>
        <v>0</v>
      </c>
      <c r="S38" s="91">
        <f t="shared" si="11"/>
        <v>0</v>
      </c>
      <c r="T38" s="15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</row>
    <row r="39" spans="1:85" s="19" customFormat="1" ht="15">
      <c r="A39" s="128">
        <v>36</v>
      </c>
      <c r="B39" s="169" t="s">
        <v>288</v>
      </c>
      <c r="C39" s="169" t="s">
        <v>21</v>
      </c>
      <c r="D39" s="212"/>
      <c r="E39" s="211"/>
      <c r="F39" s="145">
        <v>1</v>
      </c>
      <c r="G39" s="166">
        <v>1.5</v>
      </c>
      <c r="H39" s="145">
        <v>1</v>
      </c>
      <c r="I39" s="140">
        <v>1.5</v>
      </c>
      <c r="J39" s="145">
        <v>1</v>
      </c>
      <c r="K39" s="140">
        <v>3</v>
      </c>
      <c r="L39" s="145"/>
      <c r="M39" s="140"/>
      <c r="N39" s="85">
        <f t="shared" si="6"/>
        <v>3</v>
      </c>
      <c r="O39" s="86">
        <f t="shared" si="7"/>
        <v>6</v>
      </c>
      <c r="P39" s="120">
        <f t="shared" si="8"/>
        <v>3</v>
      </c>
      <c r="Q39" s="121">
        <f t="shared" si="9"/>
        <v>6</v>
      </c>
      <c r="R39" s="91">
        <f t="shared" si="10"/>
        <v>0</v>
      </c>
      <c r="S39" s="91">
        <f t="shared" si="11"/>
        <v>0</v>
      </c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</row>
    <row r="40" spans="1:85" s="19" customFormat="1" ht="15">
      <c r="A40" s="128">
        <v>37</v>
      </c>
      <c r="B40" s="169" t="s">
        <v>47</v>
      </c>
      <c r="C40" s="169" t="s">
        <v>21</v>
      </c>
      <c r="D40" s="212"/>
      <c r="E40" s="211"/>
      <c r="F40" s="145">
        <v>3</v>
      </c>
      <c r="G40" s="140">
        <v>4</v>
      </c>
      <c r="H40" s="210"/>
      <c r="I40" s="211"/>
      <c r="J40" s="212"/>
      <c r="K40" s="211"/>
      <c r="L40" s="145"/>
      <c r="M40" s="140"/>
      <c r="N40" s="85">
        <f t="shared" si="6"/>
        <v>3</v>
      </c>
      <c r="O40" s="86">
        <f t="shared" si="7"/>
        <v>4</v>
      </c>
      <c r="P40" s="120">
        <f t="shared" si="8"/>
        <v>3</v>
      </c>
      <c r="Q40" s="121">
        <f t="shared" si="9"/>
        <v>4</v>
      </c>
      <c r="R40" s="91">
        <f t="shared" si="10"/>
        <v>0</v>
      </c>
      <c r="S40" s="91">
        <f t="shared" si="11"/>
        <v>0</v>
      </c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</row>
    <row r="41" spans="1:85" s="19" customFormat="1" ht="15">
      <c r="A41" s="88">
        <v>38</v>
      </c>
      <c r="B41" s="169" t="s">
        <v>220</v>
      </c>
      <c r="C41" s="169" t="s">
        <v>21</v>
      </c>
      <c r="D41" s="212"/>
      <c r="E41" s="211"/>
      <c r="F41" s="212"/>
      <c r="G41" s="216"/>
      <c r="H41" s="252">
        <v>1</v>
      </c>
      <c r="I41" s="253">
        <v>3.5</v>
      </c>
      <c r="J41" s="145">
        <v>1</v>
      </c>
      <c r="K41" s="166">
        <v>3.5</v>
      </c>
      <c r="L41" s="145"/>
      <c r="M41" s="140"/>
      <c r="N41" s="85">
        <f t="shared" si="6"/>
        <v>2</v>
      </c>
      <c r="O41" s="86">
        <f t="shared" si="7"/>
        <v>7</v>
      </c>
      <c r="P41" s="120">
        <f t="shared" si="8"/>
        <v>2</v>
      </c>
      <c r="Q41" s="121">
        <f t="shared" si="9"/>
        <v>7</v>
      </c>
      <c r="R41" s="91">
        <f t="shared" si="10"/>
        <v>0</v>
      </c>
      <c r="S41" s="91">
        <f t="shared" si="11"/>
        <v>0</v>
      </c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</row>
    <row r="42" spans="1:85" s="15" customFormat="1" ht="15">
      <c r="A42" s="128">
        <v>39</v>
      </c>
      <c r="B42" s="169" t="s">
        <v>44</v>
      </c>
      <c r="C42" s="169" t="s">
        <v>20</v>
      </c>
      <c r="D42" s="145">
        <v>1</v>
      </c>
      <c r="E42" s="140">
        <v>3</v>
      </c>
      <c r="F42" s="145">
        <v>1</v>
      </c>
      <c r="G42" s="166">
        <v>4</v>
      </c>
      <c r="H42" s="210"/>
      <c r="I42" s="211"/>
      <c r="J42" s="210"/>
      <c r="K42" s="211"/>
      <c r="L42" s="145"/>
      <c r="M42" s="166"/>
      <c r="N42" s="85">
        <f t="shared" si="6"/>
        <v>2</v>
      </c>
      <c r="O42" s="86">
        <f t="shared" si="7"/>
        <v>7</v>
      </c>
      <c r="P42" s="120">
        <f t="shared" si="8"/>
        <v>2</v>
      </c>
      <c r="Q42" s="121">
        <f t="shared" si="9"/>
        <v>7</v>
      </c>
      <c r="R42" s="91">
        <f t="shared" si="10"/>
        <v>0</v>
      </c>
      <c r="S42" s="91">
        <f t="shared" si="11"/>
        <v>0</v>
      </c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</row>
    <row r="43" spans="1:85" s="19" customFormat="1" ht="15">
      <c r="A43" s="128">
        <v>40</v>
      </c>
      <c r="B43" s="169" t="s">
        <v>61</v>
      </c>
      <c r="C43" s="169" t="s">
        <v>96</v>
      </c>
      <c r="D43" s="145">
        <v>1</v>
      </c>
      <c r="E43" s="140">
        <v>3</v>
      </c>
      <c r="F43" s="145">
        <v>1</v>
      </c>
      <c r="G43" s="166">
        <v>4</v>
      </c>
      <c r="H43" s="210"/>
      <c r="I43" s="211"/>
      <c r="J43" s="210"/>
      <c r="K43" s="211"/>
      <c r="L43" s="145"/>
      <c r="M43" s="140"/>
      <c r="N43" s="85">
        <f t="shared" si="6"/>
        <v>2</v>
      </c>
      <c r="O43" s="86">
        <f t="shared" si="7"/>
        <v>7</v>
      </c>
      <c r="P43" s="120">
        <f t="shared" si="8"/>
        <v>2</v>
      </c>
      <c r="Q43" s="121">
        <f t="shared" si="9"/>
        <v>7</v>
      </c>
      <c r="R43" s="91">
        <f t="shared" si="10"/>
        <v>0</v>
      </c>
      <c r="S43" s="91">
        <f t="shared" si="11"/>
        <v>0</v>
      </c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</row>
    <row r="44" spans="1:85" s="19" customFormat="1" ht="15">
      <c r="A44" s="88">
        <v>41</v>
      </c>
      <c r="B44" s="169" t="s">
        <v>114</v>
      </c>
      <c r="C44" s="169" t="s">
        <v>93</v>
      </c>
      <c r="D44" s="145">
        <v>1</v>
      </c>
      <c r="E44" s="140">
        <v>3.5</v>
      </c>
      <c r="F44" s="212"/>
      <c r="G44" s="216"/>
      <c r="H44" s="145">
        <v>1</v>
      </c>
      <c r="I44" s="140">
        <v>3.5</v>
      </c>
      <c r="J44" s="212"/>
      <c r="K44" s="211"/>
      <c r="L44" s="145"/>
      <c r="M44" s="166"/>
      <c r="N44" s="85">
        <f t="shared" si="6"/>
        <v>2</v>
      </c>
      <c r="O44" s="86">
        <f t="shared" si="7"/>
        <v>7</v>
      </c>
      <c r="P44" s="120">
        <f t="shared" si="8"/>
        <v>2</v>
      </c>
      <c r="Q44" s="121">
        <f t="shared" si="9"/>
        <v>7</v>
      </c>
      <c r="R44" s="91">
        <f t="shared" si="10"/>
        <v>0</v>
      </c>
      <c r="S44" s="91">
        <f t="shared" si="11"/>
        <v>0</v>
      </c>
      <c r="T44" s="15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</row>
    <row r="45" spans="1:20" s="19" customFormat="1" ht="15">
      <c r="A45" s="128">
        <v>42</v>
      </c>
      <c r="B45" s="169" t="s">
        <v>221</v>
      </c>
      <c r="C45" s="169" t="s">
        <v>9</v>
      </c>
      <c r="D45" s="212"/>
      <c r="E45" s="211"/>
      <c r="F45" s="212"/>
      <c r="G45" s="216"/>
      <c r="H45" s="252">
        <v>1</v>
      </c>
      <c r="I45" s="253">
        <v>3</v>
      </c>
      <c r="J45" s="145">
        <v>1</v>
      </c>
      <c r="K45" s="140">
        <v>2.5</v>
      </c>
      <c r="L45" s="151"/>
      <c r="M45" s="140"/>
      <c r="N45" s="85">
        <f t="shared" si="6"/>
        <v>2</v>
      </c>
      <c r="O45" s="86">
        <f t="shared" si="7"/>
        <v>5.5</v>
      </c>
      <c r="P45" s="120">
        <f t="shared" si="8"/>
        <v>2</v>
      </c>
      <c r="Q45" s="121">
        <f t="shared" si="9"/>
        <v>5.5</v>
      </c>
      <c r="R45" s="91">
        <f t="shared" si="10"/>
        <v>0</v>
      </c>
      <c r="S45" s="91">
        <f t="shared" si="11"/>
        <v>0</v>
      </c>
      <c r="T45" s="15"/>
    </row>
    <row r="46" spans="1:20" s="18" customFormat="1" ht="15">
      <c r="A46" s="128">
        <v>43</v>
      </c>
      <c r="B46" s="169" t="s">
        <v>289</v>
      </c>
      <c r="C46" s="169" t="s">
        <v>246</v>
      </c>
      <c r="D46" s="212"/>
      <c r="E46" s="211"/>
      <c r="F46" s="212"/>
      <c r="G46" s="216"/>
      <c r="H46" s="252">
        <v>1</v>
      </c>
      <c r="I46" s="253">
        <v>3</v>
      </c>
      <c r="J46" s="145">
        <v>1</v>
      </c>
      <c r="K46" s="166">
        <v>2.5</v>
      </c>
      <c r="L46" s="151"/>
      <c r="M46" s="171"/>
      <c r="N46" s="85">
        <f t="shared" si="6"/>
        <v>2</v>
      </c>
      <c r="O46" s="86">
        <f t="shared" si="7"/>
        <v>5.5</v>
      </c>
      <c r="P46" s="120">
        <f t="shared" si="8"/>
        <v>2</v>
      </c>
      <c r="Q46" s="121">
        <f t="shared" si="9"/>
        <v>5.5</v>
      </c>
      <c r="R46" s="91">
        <f t="shared" si="10"/>
        <v>0</v>
      </c>
      <c r="S46" s="91">
        <f t="shared" si="11"/>
        <v>0</v>
      </c>
      <c r="T46" s="19"/>
    </row>
    <row r="47" spans="1:19" s="19" customFormat="1" ht="15">
      <c r="A47" s="88">
        <v>44</v>
      </c>
      <c r="B47" s="169" t="s">
        <v>296</v>
      </c>
      <c r="C47" s="169" t="s">
        <v>56</v>
      </c>
      <c r="D47" s="212"/>
      <c r="E47" s="211"/>
      <c r="F47" s="145">
        <v>1</v>
      </c>
      <c r="G47" s="166">
        <v>2.5</v>
      </c>
      <c r="H47" s="151">
        <v>1</v>
      </c>
      <c r="I47" s="140">
        <v>3</v>
      </c>
      <c r="J47" s="210"/>
      <c r="K47" s="215"/>
      <c r="L47" s="151"/>
      <c r="M47" s="166"/>
      <c r="N47" s="85">
        <f t="shared" si="6"/>
        <v>2</v>
      </c>
      <c r="O47" s="86">
        <f t="shared" si="7"/>
        <v>5.5</v>
      </c>
      <c r="P47" s="120">
        <f t="shared" si="8"/>
        <v>2</v>
      </c>
      <c r="Q47" s="121">
        <f t="shared" si="9"/>
        <v>5.5</v>
      </c>
      <c r="R47" s="91">
        <f t="shared" si="10"/>
        <v>0</v>
      </c>
      <c r="S47" s="91">
        <f t="shared" si="11"/>
        <v>0</v>
      </c>
    </row>
    <row r="48" spans="1:20" s="18" customFormat="1" ht="15">
      <c r="A48" s="128">
        <v>45</v>
      </c>
      <c r="B48" s="169" t="s">
        <v>297</v>
      </c>
      <c r="C48" s="169" t="s">
        <v>21</v>
      </c>
      <c r="D48" s="212"/>
      <c r="E48" s="211"/>
      <c r="F48" s="151">
        <v>1</v>
      </c>
      <c r="G48" s="166">
        <v>2.5</v>
      </c>
      <c r="H48" s="151">
        <v>1</v>
      </c>
      <c r="I48" s="140">
        <v>2.5</v>
      </c>
      <c r="J48" s="210"/>
      <c r="K48" s="215"/>
      <c r="L48" s="145"/>
      <c r="M48" s="166"/>
      <c r="N48" s="85">
        <f t="shared" si="6"/>
        <v>2</v>
      </c>
      <c r="O48" s="86">
        <f t="shared" si="7"/>
        <v>5</v>
      </c>
      <c r="P48" s="120">
        <f t="shared" si="8"/>
        <v>2</v>
      </c>
      <c r="Q48" s="121">
        <f t="shared" si="9"/>
        <v>5</v>
      </c>
      <c r="R48" s="91">
        <f t="shared" si="10"/>
        <v>0</v>
      </c>
      <c r="S48" s="91">
        <f t="shared" si="11"/>
        <v>0</v>
      </c>
      <c r="T48" s="15"/>
    </row>
    <row r="49" spans="1:20" s="18" customFormat="1" ht="15">
      <c r="A49" s="88">
        <v>47</v>
      </c>
      <c r="B49" s="169" t="s">
        <v>290</v>
      </c>
      <c r="C49" s="169" t="s">
        <v>34</v>
      </c>
      <c r="D49" s="145">
        <v>1</v>
      </c>
      <c r="E49" s="140">
        <v>2.5</v>
      </c>
      <c r="F49" s="212"/>
      <c r="G49" s="211"/>
      <c r="H49" s="212"/>
      <c r="I49" s="216"/>
      <c r="J49" s="151">
        <v>1</v>
      </c>
      <c r="K49" s="140">
        <v>2</v>
      </c>
      <c r="L49" s="145"/>
      <c r="M49" s="166"/>
      <c r="N49" s="85">
        <f t="shared" si="6"/>
        <v>2</v>
      </c>
      <c r="O49" s="86">
        <f t="shared" si="7"/>
        <v>4.5</v>
      </c>
      <c r="P49" s="120">
        <f t="shared" si="8"/>
        <v>2</v>
      </c>
      <c r="Q49" s="121">
        <f t="shared" si="9"/>
        <v>4.5</v>
      </c>
      <c r="R49" s="91">
        <f t="shared" si="10"/>
        <v>0</v>
      </c>
      <c r="S49" s="91">
        <f t="shared" si="11"/>
        <v>0</v>
      </c>
      <c r="T49" s="19"/>
    </row>
    <row r="50" spans="1:20" s="19" customFormat="1" ht="15">
      <c r="A50" s="128">
        <v>48</v>
      </c>
      <c r="B50" s="169" t="s">
        <v>298</v>
      </c>
      <c r="C50" s="169" t="s">
        <v>21</v>
      </c>
      <c r="D50" s="145">
        <v>1</v>
      </c>
      <c r="E50" s="140">
        <v>2</v>
      </c>
      <c r="F50" s="212"/>
      <c r="G50" s="211"/>
      <c r="H50" s="151">
        <v>1</v>
      </c>
      <c r="I50" s="166">
        <v>2</v>
      </c>
      <c r="J50" s="210"/>
      <c r="K50" s="211"/>
      <c r="L50" s="151"/>
      <c r="M50" s="181"/>
      <c r="N50" s="85">
        <f t="shared" si="6"/>
        <v>2</v>
      </c>
      <c r="O50" s="86">
        <f t="shared" si="7"/>
        <v>4</v>
      </c>
      <c r="P50" s="120">
        <f t="shared" si="8"/>
        <v>2</v>
      </c>
      <c r="Q50" s="121">
        <f t="shared" si="9"/>
        <v>4</v>
      </c>
      <c r="R50" s="91">
        <f t="shared" si="10"/>
        <v>0</v>
      </c>
      <c r="S50" s="91">
        <f t="shared" si="11"/>
        <v>0</v>
      </c>
      <c r="T50" s="18"/>
    </row>
    <row r="51" spans="1:19" s="19" customFormat="1" ht="15">
      <c r="A51" s="128">
        <v>49</v>
      </c>
      <c r="B51" s="169" t="s">
        <v>49</v>
      </c>
      <c r="C51" s="169" t="s">
        <v>10</v>
      </c>
      <c r="D51" s="212"/>
      <c r="E51" s="213"/>
      <c r="F51" s="145">
        <v>1</v>
      </c>
      <c r="G51" s="140">
        <v>0</v>
      </c>
      <c r="H51" s="210"/>
      <c r="I51" s="214"/>
      <c r="J51" s="151">
        <v>1</v>
      </c>
      <c r="K51" s="152">
        <v>2</v>
      </c>
      <c r="L51" s="151"/>
      <c r="M51" s="152"/>
      <c r="N51" s="85">
        <f t="shared" si="6"/>
        <v>2</v>
      </c>
      <c r="O51" s="86">
        <f t="shared" si="7"/>
        <v>2</v>
      </c>
      <c r="P51" s="120">
        <f t="shared" si="8"/>
        <v>2</v>
      </c>
      <c r="Q51" s="121">
        <f t="shared" si="9"/>
        <v>2</v>
      </c>
      <c r="R51" s="91">
        <f t="shared" si="10"/>
        <v>0</v>
      </c>
      <c r="S51" s="91">
        <f t="shared" si="11"/>
        <v>0</v>
      </c>
    </row>
    <row r="52" spans="1:19" s="19" customFormat="1" ht="15">
      <c r="A52" s="88">
        <v>50</v>
      </c>
      <c r="B52" s="169" t="s">
        <v>46</v>
      </c>
      <c r="C52" s="169" t="s">
        <v>21</v>
      </c>
      <c r="D52" s="212"/>
      <c r="E52" s="211"/>
      <c r="F52" s="145">
        <v>1</v>
      </c>
      <c r="G52" s="140">
        <v>4</v>
      </c>
      <c r="H52" s="210"/>
      <c r="I52" s="211"/>
      <c r="J52" s="212"/>
      <c r="K52" s="211"/>
      <c r="L52" s="151"/>
      <c r="M52" s="178"/>
      <c r="N52" s="85">
        <f t="shared" si="6"/>
        <v>1</v>
      </c>
      <c r="O52" s="86">
        <f t="shared" si="7"/>
        <v>4</v>
      </c>
      <c r="P52" s="120">
        <f t="shared" si="8"/>
        <v>1</v>
      </c>
      <c r="Q52" s="121">
        <f t="shared" si="9"/>
        <v>4</v>
      </c>
      <c r="R52" s="91">
        <f t="shared" si="10"/>
        <v>0</v>
      </c>
      <c r="S52" s="91">
        <f t="shared" si="11"/>
        <v>0</v>
      </c>
    </row>
    <row r="53" spans="1:19" s="19" customFormat="1" ht="15">
      <c r="A53" s="128">
        <v>51</v>
      </c>
      <c r="B53" s="169" t="s">
        <v>48</v>
      </c>
      <c r="C53" s="169" t="s">
        <v>21</v>
      </c>
      <c r="D53" s="212"/>
      <c r="E53" s="213"/>
      <c r="F53" s="151">
        <v>1</v>
      </c>
      <c r="G53" s="177">
        <v>4</v>
      </c>
      <c r="H53" s="212"/>
      <c r="I53" s="211"/>
      <c r="J53" s="210"/>
      <c r="K53" s="211"/>
      <c r="L53" s="145"/>
      <c r="M53" s="140"/>
      <c r="N53" s="85">
        <f t="shared" si="6"/>
        <v>1</v>
      </c>
      <c r="O53" s="86">
        <f t="shared" si="7"/>
        <v>4</v>
      </c>
      <c r="P53" s="120">
        <f t="shared" si="8"/>
        <v>1</v>
      </c>
      <c r="Q53" s="121">
        <f t="shared" si="9"/>
        <v>4</v>
      </c>
      <c r="R53" s="91">
        <f t="shared" si="10"/>
        <v>0</v>
      </c>
      <c r="S53" s="91">
        <f t="shared" si="11"/>
        <v>0</v>
      </c>
    </row>
    <row r="54" spans="1:19" s="19" customFormat="1" ht="15">
      <c r="A54" s="128">
        <v>52</v>
      </c>
      <c r="B54" s="169" t="s">
        <v>104</v>
      </c>
      <c r="C54" s="169" t="s">
        <v>11</v>
      </c>
      <c r="D54" s="145">
        <v>1</v>
      </c>
      <c r="E54" s="140">
        <v>4</v>
      </c>
      <c r="F54" s="212"/>
      <c r="G54" s="211"/>
      <c r="H54" s="210"/>
      <c r="I54" s="211"/>
      <c r="J54" s="210"/>
      <c r="K54" s="216"/>
      <c r="L54" s="151"/>
      <c r="M54" s="140"/>
      <c r="N54" s="85">
        <f t="shared" si="6"/>
        <v>1</v>
      </c>
      <c r="O54" s="86">
        <f t="shared" si="7"/>
        <v>4</v>
      </c>
      <c r="P54" s="120">
        <f t="shared" si="8"/>
        <v>1</v>
      </c>
      <c r="Q54" s="121">
        <f t="shared" si="9"/>
        <v>4</v>
      </c>
      <c r="R54" s="91">
        <f t="shared" si="10"/>
        <v>0</v>
      </c>
      <c r="S54" s="91">
        <f t="shared" si="11"/>
        <v>0</v>
      </c>
    </row>
    <row r="55" spans="1:19" s="19" customFormat="1" ht="15">
      <c r="A55" s="88">
        <v>53</v>
      </c>
      <c r="B55" s="169" t="s">
        <v>105</v>
      </c>
      <c r="C55" s="169" t="s">
        <v>81</v>
      </c>
      <c r="D55" s="145">
        <v>1</v>
      </c>
      <c r="E55" s="140">
        <v>4</v>
      </c>
      <c r="F55" s="212"/>
      <c r="G55" s="211"/>
      <c r="H55" s="210"/>
      <c r="I55" s="214"/>
      <c r="J55" s="212"/>
      <c r="K55" s="216"/>
      <c r="L55" s="145"/>
      <c r="M55" s="140"/>
      <c r="N55" s="85">
        <f t="shared" si="6"/>
        <v>1</v>
      </c>
      <c r="O55" s="86">
        <f t="shared" si="7"/>
        <v>4</v>
      </c>
      <c r="P55" s="120">
        <f t="shared" si="8"/>
        <v>1</v>
      </c>
      <c r="Q55" s="121">
        <f t="shared" si="9"/>
        <v>4</v>
      </c>
      <c r="R55" s="91">
        <f t="shared" si="10"/>
        <v>0</v>
      </c>
      <c r="S55" s="91">
        <f t="shared" si="11"/>
        <v>0</v>
      </c>
    </row>
    <row r="56" spans="1:19" s="19" customFormat="1" ht="15">
      <c r="A56" s="128">
        <v>54</v>
      </c>
      <c r="B56" s="169" t="s">
        <v>31</v>
      </c>
      <c r="C56" s="169" t="s">
        <v>17</v>
      </c>
      <c r="D56" s="212"/>
      <c r="E56" s="211"/>
      <c r="F56" s="151">
        <v>1</v>
      </c>
      <c r="G56" s="177">
        <v>3.5</v>
      </c>
      <c r="H56" s="210"/>
      <c r="I56" s="211"/>
      <c r="J56" s="210"/>
      <c r="K56" s="211"/>
      <c r="L56" s="145"/>
      <c r="M56" s="140"/>
      <c r="N56" s="85">
        <f t="shared" si="6"/>
        <v>1</v>
      </c>
      <c r="O56" s="86">
        <f t="shared" si="7"/>
        <v>3.5</v>
      </c>
      <c r="P56" s="120">
        <f t="shared" si="8"/>
        <v>1</v>
      </c>
      <c r="Q56" s="121">
        <f t="shared" si="9"/>
        <v>3.5</v>
      </c>
      <c r="R56" s="91">
        <f t="shared" si="10"/>
        <v>0</v>
      </c>
      <c r="S56" s="91">
        <f t="shared" si="11"/>
        <v>0</v>
      </c>
    </row>
    <row r="57" spans="1:19" s="19" customFormat="1" ht="15">
      <c r="A57" s="128">
        <v>55</v>
      </c>
      <c r="B57" s="169" t="s">
        <v>36</v>
      </c>
      <c r="C57" s="169" t="s">
        <v>21</v>
      </c>
      <c r="D57" s="212"/>
      <c r="E57" s="211"/>
      <c r="F57" s="151">
        <v>1</v>
      </c>
      <c r="G57" s="140">
        <v>3.5</v>
      </c>
      <c r="H57" s="212"/>
      <c r="I57" s="211"/>
      <c r="J57" s="210"/>
      <c r="K57" s="211"/>
      <c r="L57" s="151"/>
      <c r="M57" s="166"/>
      <c r="N57" s="85">
        <f t="shared" si="6"/>
        <v>1</v>
      </c>
      <c r="O57" s="86">
        <f t="shared" si="7"/>
        <v>3.5</v>
      </c>
      <c r="P57" s="120">
        <f t="shared" si="8"/>
        <v>1</v>
      </c>
      <c r="Q57" s="121">
        <f t="shared" si="9"/>
        <v>3.5</v>
      </c>
      <c r="R57" s="91">
        <f t="shared" si="10"/>
        <v>0</v>
      </c>
      <c r="S57" s="91">
        <f t="shared" si="11"/>
        <v>0</v>
      </c>
    </row>
    <row r="58" spans="1:19" s="19" customFormat="1" ht="15">
      <c r="A58" s="88">
        <v>56</v>
      </c>
      <c r="B58" s="169" t="s">
        <v>249</v>
      </c>
      <c r="C58" s="169" t="s">
        <v>248</v>
      </c>
      <c r="D58" s="212"/>
      <c r="E58" s="211"/>
      <c r="F58" s="212"/>
      <c r="G58" s="211"/>
      <c r="H58" s="210"/>
      <c r="I58" s="215"/>
      <c r="J58" s="151">
        <v>1</v>
      </c>
      <c r="K58" s="152">
        <v>3</v>
      </c>
      <c r="L58" s="151"/>
      <c r="M58" s="166"/>
      <c r="N58" s="85">
        <f t="shared" si="6"/>
        <v>1</v>
      </c>
      <c r="O58" s="86">
        <f t="shared" si="7"/>
        <v>3</v>
      </c>
      <c r="P58" s="120">
        <f t="shared" si="8"/>
        <v>1</v>
      </c>
      <c r="Q58" s="121">
        <f t="shared" si="9"/>
        <v>3</v>
      </c>
      <c r="R58" s="91">
        <f t="shared" si="10"/>
        <v>0</v>
      </c>
      <c r="S58" s="91">
        <f t="shared" si="11"/>
        <v>0</v>
      </c>
    </row>
    <row r="59" spans="1:19" s="19" customFormat="1" ht="15">
      <c r="A59" s="128">
        <v>57</v>
      </c>
      <c r="B59" s="169" t="s">
        <v>291</v>
      </c>
      <c r="C59" s="169" t="s">
        <v>246</v>
      </c>
      <c r="D59" s="212"/>
      <c r="E59" s="211"/>
      <c r="F59" s="212"/>
      <c r="G59" s="211"/>
      <c r="H59" s="210"/>
      <c r="I59" s="215"/>
      <c r="J59" s="151">
        <v>1</v>
      </c>
      <c r="K59" s="171">
        <v>3</v>
      </c>
      <c r="L59" s="151"/>
      <c r="M59" s="140"/>
      <c r="N59" s="85">
        <f t="shared" si="6"/>
        <v>1</v>
      </c>
      <c r="O59" s="86">
        <f t="shared" si="7"/>
        <v>3</v>
      </c>
      <c r="P59" s="120">
        <f t="shared" si="8"/>
        <v>1</v>
      </c>
      <c r="Q59" s="121">
        <f t="shared" si="9"/>
        <v>3</v>
      </c>
      <c r="R59" s="91">
        <f t="shared" si="10"/>
        <v>0</v>
      </c>
      <c r="S59" s="91">
        <f t="shared" si="11"/>
        <v>0</v>
      </c>
    </row>
    <row r="60" spans="1:19" s="19" customFormat="1" ht="15">
      <c r="A60" s="128">
        <v>58</v>
      </c>
      <c r="B60" s="169" t="s">
        <v>53</v>
      </c>
      <c r="C60" s="169" t="s">
        <v>27</v>
      </c>
      <c r="D60" s="212"/>
      <c r="E60" s="211"/>
      <c r="F60" s="145">
        <v>1</v>
      </c>
      <c r="G60" s="140">
        <v>3</v>
      </c>
      <c r="H60" s="210"/>
      <c r="I60" s="211"/>
      <c r="J60" s="210"/>
      <c r="K60" s="211"/>
      <c r="L60" s="151"/>
      <c r="M60" s="182"/>
      <c r="N60" s="85">
        <f t="shared" si="6"/>
        <v>1</v>
      </c>
      <c r="O60" s="86">
        <f t="shared" si="7"/>
        <v>3</v>
      </c>
      <c r="P60" s="120">
        <f t="shared" si="8"/>
        <v>1</v>
      </c>
      <c r="Q60" s="121">
        <f t="shared" si="9"/>
        <v>3</v>
      </c>
      <c r="R60" s="91">
        <f t="shared" si="10"/>
        <v>0</v>
      </c>
      <c r="S60" s="91">
        <f t="shared" si="11"/>
        <v>0</v>
      </c>
    </row>
    <row r="61" spans="1:19" s="19" customFormat="1" ht="15">
      <c r="A61" s="88">
        <v>59</v>
      </c>
      <c r="B61" s="169" t="s">
        <v>102</v>
      </c>
      <c r="C61" s="169" t="s">
        <v>96</v>
      </c>
      <c r="D61" s="145">
        <v>1</v>
      </c>
      <c r="E61" s="140">
        <v>3</v>
      </c>
      <c r="F61" s="212"/>
      <c r="G61" s="211"/>
      <c r="H61" s="210"/>
      <c r="I61" s="217"/>
      <c r="J61" s="212"/>
      <c r="K61" s="216"/>
      <c r="L61" s="145"/>
      <c r="M61" s="140"/>
      <c r="N61" s="85">
        <f t="shared" si="6"/>
        <v>1</v>
      </c>
      <c r="O61" s="86">
        <f t="shared" si="7"/>
        <v>3</v>
      </c>
      <c r="P61" s="120">
        <f t="shared" si="8"/>
        <v>1</v>
      </c>
      <c r="Q61" s="121">
        <f t="shared" si="9"/>
        <v>3</v>
      </c>
      <c r="R61" s="91">
        <f t="shared" si="10"/>
        <v>0</v>
      </c>
      <c r="S61" s="91">
        <f t="shared" si="11"/>
        <v>0</v>
      </c>
    </row>
    <row r="62" spans="1:19" s="19" customFormat="1" ht="15">
      <c r="A62" s="128">
        <v>60</v>
      </c>
      <c r="B62" s="169" t="s">
        <v>299</v>
      </c>
      <c r="C62" s="169" t="s">
        <v>21</v>
      </c>
      <c r="D62" s="212"/>
      <c r="E62" s="211"/>
      <c r="F62" s="145">
        <v>1</v>
      </c>
      <c r="G62" s="140">
        <v>3</v>
      </c>
      <c r="H62" s="212"/>
      <c r="I62" s="211"/>
      <c r="J62" s="212"/>
      <c r="K62" s="211"/>
      <c r="L62" s="151"/>
      <c r="M62" s="140"/>
      <c r="N62" s="85">
        <f t="shared" si="6"/>
        <v>1</v>
      </c>
      <c r="O62" s="86">
        <f t="shared" si="7"/>
        <v>3</v>
      </c>
      <c r="P62" s="120">
        <f t="shared" si="8"/>
        <v>1</v>
      </c>
      <c r="Q62" s="121">
        <f t="shared" si="9"/>
        <v>3</v>
      </c>
      <c r="R62" s="91">
        <f t="shared" si="10"/>
        <v>0</v>
      </c>
      <c r="S62" s="91">
        <f t="shared" si="11"/>
        <v>0</v>
      </c>
    </row>
    <row r="63" spans="1:19" s="19" customFormat="1" ht="15">
      <c r="A63" s="128">
        <v>61</v>
      </c>
      <c r="B63" s="169" t="s">
        <v>222</v>
      </c>
      <c r="C63" s="169" t="s">
        <v>17</v>
      </c>
      <c r="D63" s="212"/>
      <c r="E63" s="211"/>
      <c r="F63" s="212"/>
      <c r="G63" s="211"/>
      <c r="H63" s="252">
        <v>1</v>
      </c>
      <c r="I63" s="253">
        <v>3</v>
      </c>
      <c r="J63" s="212"/>
      <c r="K63" s="211"/>
      <c r="L63" s="145"/>
      <c r="M63" s="140"/>
      <c r="N63" s="85">
        <f t="shared" si="6"/>
        <v>1</v>
      </c>
      <c r="O63" s="86">
        <f t="shared" si="7"/>
        <v>3</v>
      </c>
      <c r="P63" s="120">
        <f t="shared" si="8"/>
        <v>1</v>
      </c>
      <c r="Q63" s="121">
        <f t="shared" si="9"/>
        <v>3</v>
      </c>
      <c r="R63" s="91">
        <f t="shared" si="10"/>
        <v>0</v>
      </c>
      <c r="S63" s="91">
        <f t="shared" si="11"/>
        <v>0</v>
      </c>
    </row>
    <row r="64" spans="1:19" s="19" customFormat="1" ht="15">
      <c r="A64" s="88">
        <v>62</v>
      </c>
      <c r="B64" s="169" t="s">
        <v>115</v>
      </c>
      <c r="C64" s="169" t="s">
        <v>19</v>
      </c>
      <c r="D64" s="151">
        <v>1</v>
      </c>
      <c r="E64" s="140">
        <v>3</v>
      </c>
      <c r="F64" s="210"/>
      <c r="G64" s="215"/>
      <c r="H64" s="210"/>
      <c r="I64" s="218"/>
      <c r="J64" s="210"/>
      <c r="K64" s="218"/>
      <c r="L64" s="151"/>
      <c r="M64" s="166"/>
      <c r="N64" s="85">
        <f t="shared" si="6"/>
        <v>1</v>
      </c>
      <c r="O64" s="86">
        <f t="shared" si="7"/>
        <v>3</v>
      </c>
      <c r="P64" s="120">
        <f t="shared" si="8"/>
        <v>1</v>
      </c>
      <c r="Q64" s="121">
        <f t="shared" si="9"/>
        <v>3</v>
      </c>
      <c r="R64" s="91">
        <f t="shared" si="10"/>
        <v>0</v>
      </c>
      <c r="S64" s="91">
        <f t="shared" si="11"/>
        <v>0</v>
      </c>
    </row>
    <row r="65" spans="1:19" s="19" customFormat="1" ht="15">
      <c r="A65" s="128">
        <v>63</v>
      </c>
      <c r="B65" s="169" t="s">
        <v>117</v>
      </c>
      <c r="C65" s="169" t="s">
        <v>45</v>
      </c>
      <c r="D65" s="151">
        <v>1</v>
      </c>
      <c r="E65" s="140">
        <v>3</v>
      </c>
      <c r="F65" s="210"/>
      <c r="G65" s="211"/>
      <c r="H65" s="212"/>
      <c r="I65" s="211"/>
      <c r="J65" s="210"/>
      <c r="K65" s="211"/>
      <c r="L65" s="151"/>
      <c r="M65" s="177"/>
      <c r="N65" s="85">
        <f t="shared" si="6"/>
        <v>1</v>
      </c>
      <c r="O65" s="86">
        <f t="shared" si="7"/>
        <v>3</v>
      </c>
      <c r="P65" s="120">
        <f t="shared" si="8"/>
        <v>1</v>
      </c>
      <c r="Q65" s="121">
        <f t="shared" si="9"/>
        <v>3</v>
      </c>
      <c r="R65" s="91">
        <f t="shared" si="10"/>
        <v>0</v>
      </c>
      <c r="S65" s="91">
        <f t="shared" si="11"/>
        <v>0</v>
      </c>
    </row>
    <row r="66" spans="1:19" s="19" customFormat="1" ht="15">
      <c r="A66" s="128">
        <v>64</v>
      </c>
      <c r="B66" s="169" t="s">
        <v>95</v>
      </c>
      <c r="C66" s="169" t="s">
        <v>96</v>
      </c>
      <c r="D66" s="151">
        <v>1</v>
      </c>
      <c r="E66" s="178">
        <v>2.5</v>
      </c>
      <c r="F66" s="210"/>
      <c r="G66" s="214"/>
      <c r="H66" s="212"/>
      <c r="I66" s="216"/>
      <c r="J66" s="212"/>
      <c r="K66" s="216"/>
      <c r="L66" s="151"/>
      <c r="M66" s="180"/>
      <c r="N66" s="85">
        <f t="shared" si="6"/>
        <v>1</v>
      </c>
      <c r="O66" s="86">
        <f t="shared" si="7"/>
        <v>2.5</v>
      </c>
      <c r="P66" s="120">
        <f t="shared" si="8"/>
        <v>1</v>
      </c>
      <c r="Q66" s="121">
        <f t="shared" si="9"/>
        <v>2.5</v>
      </c>
      <c r="R66" s="91">
        <f t="shared" si="10"/>
        <v>0</v>
      </c>
      <c r="S66" s="91">
        <f t="shared" si="11"/>
        <v>0</v>
      </c>
    </row>
    <row r="67" spans="1:19" s="19" customFormat="1" ht="15">
      <c r="A67" s="88">
        <v>65</v>
      </c>
      <c r="B67" s="169" t="s">
        <v>42</v>
      </c>
      <c r="C67" s="169" t="s">
        <v>27</v>
      </c>
      <c r="D67" s="212"/>
      <c r="E67" s="211"/>
      <c r="F67" s="145">
        <v>1</v>
      </c>
      <c r="G67" s="140">
        <v>2.5</v>
      </c>
      <c r="H67" s="212"/>
      <c r="I67" s="211"/>
      <c r="J67" s="210"/>
      <c r="K67" s="211"/>
      <c r="L67" s="151"/>
      <c r="M67" s="166"/>
      <c r="N67" s="85">
        <f t="shared" si="6"/>
        <v>1</v>
      </c>
      <c r="O67" s="86">
        <f t="shared" si="7"/>
        <v>2.5</v>
      </c>
      <c r="P67" s="120">
        <f t="shared" si="8"/>
        <v>1</v>
      </c>
      <c r="Q67" s="121">
        <f t="shared" si="9"/>
        <v>2.5</v>
      </c>
      <c r="R67" s="91">
        <f t="shared" si="10"/>
        <v>0</v>
      </c>
      <c r="S67" s="91">
        <f t="shared" si="11"/>
        <v>0</v>
      </c>
    </row>
    <row r="68" spans="1:19" s="19" customFormat="1" ht="15">
      <c r="A68" s="128">
        <v>66</v>
      </c>
      <c r="B68" s="169" t="s">
        <v>98</v>
      </c>
      <c r="C68" s="169" t="s">
        <v>20</v>
      </c>
      <c r="D68" s="145">
        <v>1</v>
      </c>
      <c r="E68" s="140">
        <v>2.5</v>
      </c>
      <c r="F68" s="210"/>
      <c r="G68" s="211"/>
      <c r="H68" s="210"/>
      <c r="I68" s="214"/>
      <c r="J68" s="210"/>
      <c r="K68" s="211"/>
      <c r="L68" s="151"/>
      <c r="M68" s="180"/>
      <c r="N68" s="85">
        <f aca="true" t="shared" si="12" ref="N68:N84">SUM(D68+F68+H68+J68+L68)</f>
        <v>1</v>
      </c>
      <c r="O68" s="86">
        <f aca="true" t="shared" si="13" ref="O68:O84">SUM(E68+G68+I68+K68+M68)</f>
        <v>2.5</v>
      </c>
      <c r="P68" s="120">
        <f aca="true" t="shared" si="14" ref="P68:P84">SUM(D68,F68,H68,J68,L68)-S68</f>
        <v>1</v>
      </c>
      <c r="Q68" s="121">
        <f aca="true" t="shared" si="15" ref="Q68:Q84">SUM(E68,G68,I68,K68,M68)-R68</f>
        <v>2.5</v>
      </c>
      <c r="R68" s="91">
        <f t="shared" si="10"/>
        <v>0</v>
      </c>
      <c r="S68" s="91">
        <f t="shared" si="11"/>
        <v>0</v>
      </c>
    </row>
    <row r="69" spans="1:19" s="19" customFormat="1" ht="15">
      <c r="A69" s="128">
        <v>67</v>
      </c>
      <c r="B69" s="169" t="s">
        <v>99</v>
      </c>
      <c r="C69" s="169" t="s">
        <v>11</v>
      </c>
      <c r="D69" s="145">
        <v>1</v>
      </c>
      <c r="E69" s="140">
        <v>2.5</v>
      </c>
      <c r="F69" s="212"/>
      <c r="G69" s="211"/>
      <c r="H69" s="212"/>
      <c r="I69" s="211"/>
      <c r="J69" s="210"/>
      <c r="K69" s="211"/>
      <c r="L69" s="151"/>
      <c r="M69" s="166"/>
      <c r="N69" s="85">
        <f t="shared" si="12"/>
        <v>1</v>
      </c>
      <c r="O69" s="86">
        <f t="shared" si="13"/>
        <v>2.5</v>
      </c>
      <c r="P69" s="120">
        <f t="shared" si="14"/>
        <v>1</v>
      </c>
      <c r="Q69" s="121">
        <f t="shared" si="15"/>
        <v>2.5</v>
      </c>
      <c r="R69" s="91">
        <f t="shared" si="10"/>
        <v>0</v>
      </c>
      <c r="S69" s="91">
        <f t="shared" si="11"/>
        <v>0</v>
      </c>
    </row>
    <row r="70" spans="1:19" s="19" customFormat="1" ht="15">
      <c r="A70" s="88">
        <v>68</v>
      </c>
      <c r="B70" s="169" t="s">
        <v>65</v>
      </c>
      <c r="C70" s="169" t="s">
        <v>28</v>
      </c>
      <c r="D70" s="212"/>
      <c r="E70" s="211"/>
      <c r="F70" s="151">
        <v>1</v>
      </c>
      <c r="G70" s="140">
        <v>2.5</v>
      </c>
      <c r="H70" s="210"/>
      <c r="I70" s="211"/>
      <c r="J70" s="210"/>
      <c r="K70" s="216"/>
      <c r="L70" s="151"/>
      <c r="M70" s="180"/>
      <c r="N70" s="85">
        <f t="shared" si="12"/>
        <v>1</v>
      </c>
      <c r="O70" s="86">
        <f t="shared" si="13"/>
        <v>2.5</v>
      </c>
      <c r="P70" s="120">
        <f t="shared" si="14"/>
        <v>1</v>
      </c>
      <c r="Q70" s="121">
        <f t="shared" si="15"/>
        <v>2.5</v>
      </c>
      <c r="R70" s="91">
        <f t="shared" si="10"/>
        <v>0</v>
      </c>
      <c r="S70" s="91">
        <f t="shared" si="11"/>
        <v>0</v>
      </c>
    </row>
    <row r="71" spans="1:19" s="19" customFormat="1" ht="15">
      <c r="A71" s="128">
        <v>69</v>
      </c>
      <c r="B71" s="169" t="s">
        <v>113</v>
      </c>
      <c r="C71" s="169" t="s">
        <v>20</v>
      </c>
      <c r="D71" s="145">
        <v>1</v>
      </c>
      <c r="E71" s="140">
        <v>2.5</v>
      </c>
      <c r="F71" s="210"/>
      <c r="G71" s="211"/>
      <c r="H71" s="210"/>
      <c r="I71" s="211"/>
      <c r="J71" s="212"/>
      <c r="K71" s="216"/>
      <c r="L71" s="151"/>
      <c r="M71" s="180"/>
      <c r="N71" s="85">
        <f t="shared" si="12"/>
        <v>1</v>
      </c>
      <c r="O71" s="86">
        <f t="shared" si="13"/>
        <v>2.5</v>
      </c>
      <c r="P71" s="120">
        <f t="shared" si="14"/>
        <v>1</v>
      </c>
      <c r="Q71" s="121">
        <f t="shared" si="15"/>
        <v>2.5</v>
      </c>
      <c r="R71" s="91">
        <f aca="true" t="shared" si="16" ref="R71:R84">IF(COUNT(M71,K71,I71,G71,E71)=5,MIN(M71,K71,I71,G71,E71),0)</f>
        <v>0</v>
      </c>
      <c r="S71" s="91">
        <f aca="true" t="shared" si="17" ref="S71:S84">IF(COUNT(D71,F71,H71,J71,L71)=5,MIN(D71,F71,H71,J71,L71),0)</f>
        <v>0</v>
      </c>
    </row>
    <row r="72" spans="1:19" s="15" customFormat="1" ht="15">
      <c r="A72" s="128">
        <v>70</v>
      </c>
      <c r="B72" s="169" t="s">
        <v>251</v>
      </c>
      <c r="C72" s="169" t="s">
        <v>20</v>
      </c>
      <c r="D72" s="212"/>
      <c r="E72" s="211"/>
      <c r="F72" s="212"/>
      <c r="G72" s="211"/>
      <c r="H72" s="210"/>
      <c r="I72" s="215"/>
      <c r="J72" s="151">
        <v>1</v>
      </c>
      <c r="K72" s="152">
        <v>2</v>
      </c>
      <c r="L72" s="151"/>
      <c r="M72" s="166"/>
      <c r="N72" s="85">
        <f t="shared" si="12"/>
        <v>1</v>
      </c>
      <c r="O72" s="86">
        <f t="shared" si="13"/>
        <v>2</v>
      </c>
      <c r="P72" s="120">
        <f t="shared" si="14"/>
        <v>1</v>
      </c>
      <c r="Q72" s="121">
        <f t="shared" si="15"/>
        <v>2</v>
      </c>
      <c r="R72" s="91">
        <f t="shared" si="16"/>
        <v>0</v>
      </c>
      <c r="S72" s="91">
        <f t="shared" si="17"/>
        <v>0</v>
      </c>
    </row>
    <row r="73" spans="1:20" s="15" customFormat="1" ht="15">
      <c r="A73" s="88">
        <v>71</v>
      </c>
      <c r="B73" s="169" t="s">
        <v>250</v>
      </c>
      <c r="C73" s="169" t="s">
        <v>248</v>
      </c>
      <c r="D73" s="212"/>
      <c r="E73" s="211"/>
      <c r="F73" s="212"/>
      <c r="G73" s="211"/>
      <c r="H73" s="210"/>
      <c r="I73" s="215"/>
      <c r="J73" s="151">
        <v>1</v>
      </c>
      <c r="K73" s="152">
        <v>2</v>
      </c>
      <c r="L73" s="151"/>
      <c r="M73" s="166"/>
      <c r="N73" s="85">
        <f t="shared" si="12"/>
        <v>1</v>
      </c>
      <c r="O73" s="86">
        <f t="shared" si="13"/>
        <v>2</v>
      </c>
      <c r="P73" s="120">
        <f t="shared" si="14"/>
        <v>1</v>
      </c>
      <c r="Q73" s="121">
        <f t="shared" si="15"/>
        <v>2</v>
      </c>
      <c r="R73" s="91">
        <f t="shared" si="16"/>
        <v>0</v>
      </c>
      <c r="S73" s="91">
        <f t="shared" si="17"/>
        <v>0</v>
      </c>
      <c r="T73" s="18"/>
    </row>
    <row r="74" spans="1:20" s="15" customFormat="1" ht="15">
      <c r="A74" s="128">
        <v>72</v>
      </c>
      <c r="B74" s="169" t="s">
        <v>292</v>
      </c>
      <c r="C74" s="169" t="s">
        <v>245</v>
      </c>
      <c r="D74" s="212"/>
      <c r="E74" s="211"/>
      <c r="F74" s="212"/>
      <c r="G74" s="211"/>
      <c r="H74" s="210"/>
      <c r="I74" s="215"/>
      <c r="J74" s="151">
        <v>1</v>
      </c>
      <c r="K74" s="152">
        <v>2</v>
      </c>
      <c r="L74" s="151"/>
      <c r="M74" s="166"/>
      <c r="N74" s="85">
        <f t="shared" si="12"/>
        <v>1</v>
      </c>
      <c r="O74" s="86">
        <f t="shared" si="13"/>
        <v>2</v>
      </c>
      <c r="P74" s="120">
        <f t="shared" si="14"/>
        <v>1</v>
      </c>
      <c r="Q74" s="121">
        <f t="shared" si="15"/>
        <v>2</v>
      </c>
      <c r="R74" s="91">
        <f t="shared" si="16"/>
        <v>0</v>
      </c>
      <c r="S74" s="91">
        <f t="shared" si="17"/>
        <v>0</v>
      </c>
      <c r="T74" s="19"/>
    </row>
    <row r="75" spans="1:20" s="15" customFormat="1" ht="15">
      <c r="A75" s="128">
        <v>73</v>
      </c>
      <c r="B75" s="169" t="s">
        <v>30</v>
      </c>
      <c r="C75" s="169" t="s">
        <v>21</v>
      </c>
      <c r="D75" s="210"/>
      <c r="E75" s="211"/>
      <c r="F75" s="151">
        <v>1</v>
      </c>
      <c r="G75" s="140">
        <v>2</v>
      </c>
      <c r="H75" s="212"/>
      <c r="I75" s="211"/>
      <c r="J75" s="210"/>
      <c r="K75" s="217"/>
      <c r="L75" s="151"/>
      <c r="M75" s="176"/>
      <c r="N75" s="85">
        <f t="shared" si="12"/>
        <v>1</v>
      </c>
      <c r="O75" s="86">
        <f t="shared" si="13"/>
        <v>2</v>
      </c>
      <c r="P75" s="120">
        <f t="shared" si="14"/>
        <v>1</v>
      </c>
      <c r="Q75" s="121">
        <f t="shared" si="15"/>
        <v>2</v>
      </c>
      <c r="R75" s="91">
        <f t="shared" si="16"/>
        <v>0</v>
      </c>
      <c r="S75" s="91">
        <f t="shared" si="17"/>
        <v>0</v>
      </c>
      <c r="T75" s="19"/>
    </row>
    <row r="76" spans="1:20" s="15" customFormat="1" ht="15">
      <c r="A76" s="88">
        <v>74</v>
      </c>
      <c r="B76" s="169" t="s">
        <v>39</v>
      </c>
      <c r="C76" s="169" t="s">
        <v>40</v>
      </c>
      <c r="D76" s="212"/>
      <c r="E76" s="211"/>
      <c r="F76" s="151">
        <v>1</v>
      </c>
      <c r="G76" s="140">
        <v>2</v>
      </c>
      <c r="H76" s="210"/>
      <c r="I76" s="211"/>
      <c r="J76" s="212"/>
      <c r="K76" s="216"/>
      <c r="L76" s="151"/>
      <c r="M76" s="182"/>
      <c r="N76" s="85">
        <f t="shared" si="12"/>
        <v>1</v>
      </c>
      <c r="O76" s="86">
        <f t="shared" si="13"/>
        <v>2</v>
      </c>
      <c r="P76" s="120">
        <f t="shared" si="14"/>
        <v>1</v>
      </c>
      <c r="Q76" s="121">
        <f t="shared" si="15"/>
        <v>2</v>
      </c>
      <c r="R76" s="91">
        <f t="shared" si="16"/>
        <v>0</v>
      </c>
      <c r="S76" s="91">
        <f t="shared" si="17"/>
        <v>0</v>
      </c>
      <c r="T76" s="19"/>
    </row>
    <row r="77" spans="1:20" s="15" customFormat="1" ht="15">
      <c r="A77" s="128">
        <v>75</v>
      </c>
      <c r="B77" s="169" t="s">
        <v>106</v>
      </c>
      <c r="C77" s="169" t="s">
        <v>96</v>
      </c>
      <c r="D77" s="145">
        <v>1</v>
      </c>
      <c r="E77" s="140">
        <v>2</v>
      </c>
      <c r="F77" s="210"/>
      <c r="G77" s="211"/>
      <c r="H77" s="210"/>
      <c r="I77" s="211"/>
      <c r="J77" s="210"/>
      <c r="K77" s="218"/>
      <c r="L77" s="151"/>
      <c r="M77" s="166"/>
      <c r="N77" s="85">
        <f t="shared" si="12"/>
        <v>1</v>
      </c>
      <c r="O77" s="86">
        <f t="shared" si="13"/>
        <v>2</v>
      </c>
      <c r="P77" s="120">
        <f t="shared" si="14"/>
        <v>1</v>
      </c>
      <c r="Q77" s="121">
        <f t="shared" si="15"/>
        <v>2</v>
      </c>
      <c r="R77" s="91">
        <f t="shared" si="16"/>
        <v>0</v>
      </c>
      <c r="S77" s="91">
        <f t="shared" si="17"/>
        <v>0</v>
      </c>
      <c r="T77" s="19"/>
    </row>
    <row r="78" spans="1:20" s="15" customFormat="1" ht="15">
      <c r="A78" s="128">
        <v>76</v>
      </c>
      <c r="B78" s="169" t="s">
        <v>223</v>
      </c>
      <c r="C78" s="169" t="s">
        <v>32</v>
      </c>
      <c r="D78" s="212"/>
      <c r="E78" s="211"/>
      <c r="F78" s="212"/>
      <c r="G78" s="211"/>
      <c r="H78" s="252">
        <v>1</v>
      </c>
      <c r="I78" s="253">
        <v>2</v>
      </c>
      <c r="J78" s="212"/>
      <c r="K78" s="216"/>
      <c r="L78" s="145"/>
      <c r="M78" s="166"/>
      <c r="N78" s="85">
        <f t="shared" si="12"/>
        <v>1</v>
      </c>
      <c r="O78" s="86">
        <f t="shared" si="13"/>
        <v>2</v>
      </c>
      <c r="P78" s="120">
        <f t="shared" si="14"/>
        <v>1</v>
      </c>
      <c r="Q78" s="121">
        <f t="shared" si="15"/>
        <v>2</v>
      </c>
      <c r="R78" s="91">
        <f t="shared" si="16"/>
        <v>0</v>
      </c>
      <c r="S78" s="91">
        <f t="shared" si="17"/>
        <v>0</v>
      </c>
      <c r="T78" s="19"/>
    </row>
    <row r="79" spans="1:20" s="15" customFormat="1" ht="15">
      <c r="A79" s="88">
        <v>77</v>
      </c>
      <c r="B79" s="169" t="s">
        <v>110</v>
      </c>
      <c r="C79" s="169" t="s">
        <v>96</v>
      </c>
      <c r="D79" s="145">
        <v>1</v>
      </c>
      <c r="E79" s="140">
        <v>2</v>
      </c>
      <c r="F79" s="212"/>
      <c r="G79" s="211"/>
      <c r="H79" s="212"/>
      <c r="I79" s="211"/>
      <c r="J79" s="210"/>
      <c r="K79" s="216"/>
      <c r="L79" s="145"/>
      <c r="M79" s="166"/>
      <c r="N79" s="85">
        <f t="shared" si="12"/>
        <v>1</v>
      </c>
      <c r="O79" s="86">
        <f t="shared" si="13"/>
        <v>2</v>
      </c>
      <c r="P79" s="120">
        <f t="shared" si="14"/>
        <v>1</v>
      </c>
      <c r="Q79" s="121">
        <f t="shared" si="15"/>
        <v>2</v>
      </c>
      <c r="R79" s="91">
        <f t="shared" si="16"/>
        <v>0</v>
      </c>
      <c r="S79" s="91">
        <f t="shared" si="17"/>
        <v>0</v>
      </c>
      <c r="T79" s="19"/>
    </row>
    <row r="80" spans="1:20" s="15" customFormat="1" ht="15">
      <c r="A80" s="128">
        <v>78</v>
      </c>
      <c r="B80" s="169" t="s">
        <v>67</v>
      </c>
      <c r="C80" s="169" t="s">
        <v>21</v>
      </c>
      <c r="D80" s="210"/>
      <c r="E80" s="211"/>
      <c r="F80" s="151">
        <v>1</v>
      </c>
      <c r="G80" s="171">
        <v>2</v>
      </c>
      <c r="H80" s="212"/>
      <c r="I80" s="211"/>
      <c r="J80" s="210"/>
      <c r="K80" s="218"/>
      <c r="L80" s="151"/>
      <c r="M80" s="166"/>
      <c r="N80" s="85">
        <f t="shared" si="12"/>
        <v>1</v>
      </c>
      <c r="O80" s="86">
        <f t="shared" si="13"/>
        <v>2</v>
      </c>
      <c r="P80" s="120">
        <f t="shared" si="14"/>
        <v>1</v>
      </c>
      <c r="Q80" s="121">
        <f t="shared" si="15"/>
        <v>2</v>
      </c>
      <c r="R80" s="91">
        <f t="shared" si="16"/>
        <v>0</v>
      </c>
      <c r="S80" s="91">
        <f t="shared" si="17"/>
        <v>0</v>
      </c>
      <c r="T80" s="19"/>
    </row>
    <row r="81" spans="1:20" s="15" customFormat="1" ht="15">
      <c r="A81" s="128">
        <v>79</v>
      </c>
      <c r="B81" s="169" t="s">
        <v>252</v>
      </c>
      <c r="C81" s="169" t="s">
        <v>17</v>
      </c>
      <c r="D81" s="212"/>
      <c r="E81" s="211"/>
      <c r="F81" s="212"/>
      <c r="G81" s="211"/>
      <c r="H81" s="210"/>
      <c r="I81" s="215"/>
      <c r="J81" s="151">
        <v>1</v>
      </c>
      <c r="K81" s="152">
        <v>1.5</v>
      </c>
      <c r="L81" s="151"/>
      <c r="M81" s="166"/>
      <c r="N81" s="85">
        <f t="shared" si="12"/>
        <v>1</v>
      </c>
      <c r="O81" s="86">
        <f t="shared" si="13"/>
        <v>1.5</v>
      </c>
      <c r="P81" s="120">
        <f t="shared" si="14"/>
        <v>1</v>
      </c>
      <c r="Q81" s="121">
        <f t="shared" si="15"/>
        <v>1.5</v>
      </c>
      <c r="R81" s="91">
        <f t="shared" si="16"/>
        <v>0</v>
      </c>
      <c r="S81" s="91">
        <f t="shared" si="17"/>
        <v>0</v>
      </c>
      <c r="T81" s="19"/>
    </row>
    <row r="82" spans="1:20" s="18" customFormat="1" ht="15">
      <c r="A82" s="88">
        <v>80</v>
      </c>
      <c r="B82" s="169" t="s">
        <v>224</v>
      </c>
      <c r="C82" s="169" t="s">
        <v>32</v>
      </c>
      <c r="D82" s="212"/>
      <c r="E82" s="211"/>
      <c r="F82" s="212"/>
      <c r="G82" s="211"/>
      <c r="H82" s="252">
        <v>1</v>
      </c>
      <c r="I82" s="253">
        <v>1.5</v>
      </c>
      <c r="J82" s="210"/>
      <c r="K82" s="216"/>
      <c r="L82" s="145"/>
      <c r="M82" s="166"/>
      <c r="N82" s="85">
        <f t="shared" si="12"/>
        <v>1</v>
      </c>
      <c r="O82" s="86">
        <f t="shared" si="13"/>
        <v>1.5</v>
      </c>
      <c r="P82" s="120">
        <f t="shared" si="14"/>
        <v>1</v>
      </c>
      <c r="Q82" s="121">
        <f t="shared" si="15"/>
        <v>1.5</v>
      </c>
      <c r="R82" s="91">
        <f t="shared" si="16"/>
        <v>0</v>
      </c>
      <c r="S82" s="91">
        <f t="shared" si="17"/>
        <v>0</v>
      </c>
      <c r="T82" s="19"/>
    </row>
    <row r="83" spans="1:20" s="18" customFormat="1" ht="15">
      <c r="A83" s="128">
        <v>81</v>
      </c>
      <c r="B83" s="169" t="s">
        <v>300</v>
      </c>
      <c r="C83" s="169" t="s">
        <v>21</v>
      </c>
      <c r="D83" s="212"/>
      <c r="E83" s="211"/>
      <c r="F83" s="145">
        <v>1</v>
      </c>
      <c r="G83" s="140">
        <v>1.5</v>
      </c>
      <c r="H83" s="210"/>
      <c r="I83" s="211"/>
      <c r="J83" s="210"/>
      <c r="K83" s="218"/>
      <c r="L83" s="151"/>
      <c r="M83" s="152"/>
      <c r="N83" s="85">
        <f t="shared" si="12"/>
        <v>1</v>
      </c>
      <c r="O83" s="86">
        <f t="shared" si="13"/>
        <v>1.5</v>
      </c>
      <c r="P83" s="120">
        <f t="shared" si="14"/>
        <v>1</v>
      </c>
      <c r="Q83" s="121">
        <f t="shared" si="15"/>
        <v>1.5</v>
      </c>
      <c r="R83" s="91">
        <f t="shared" si="16"/>
        <v>0</v>
      </c>
      <c r="S83" s="91">
        <f t="shared" si="17"/>
        <v>0</v>
      </c>
      <c r="T83" s="19"/>
    </row>
    <row r="84" spans="1:20" s="18" customFormat="1" ht="15">
      <c r="A84" s="88">
        <v>83</v>
      </c>
      <c r="B84" s="169" t="s">
        <v>101</v>
      </c>
      <c r="C84" s="169" t="s">
        <v>96</v>
      </c>
      <c r="D84" s="145">
        <v>1</v>
      </c>
      <c r="E84" s="140">
        <v>0</v>
      </c>
      <c r="F84" s="212"/>
      <c r="G84" s="211"/>
      <c r="H84" s="212"/>
      <c r="I84" s="211"/>
      <c r="J84" s="210"/>
      <c r="K84" s="218"/>
      <c r="L84" s="151"/>
      <c r="M84" s="166"/>
      <c r="N84" s="85">
        <f t="shared" si="12"/>
        <v>1</v>
      </c>
      <c r="O84" s="86">
        <f t="shared" si="13"/>
        <v>0</v>
      </c>
      <c r="P84" s="120">
        <f t="shared" si="14"/>
        <v>1</v>
      </c>
      <c r="Q84" s="121">
        <f t="shared" si="15"/>
        <v>0</v>
      </c>
      <c r="R84" s="91">
        <f t="shared" si="16"/>
        <v>0</v>
      </c>
      <c r="S84" s="91">
        <f t="shared" si="17"/>
        <v>0</v>
      </c>
      <c r="T84" s="19"/>
    </row>
    <row r="85" spans="1:19" ht="16.5" thickBot="1">
      <c r="A85" s="128">
        <v>84</v>
      </c>
      <c r="B85" s="169"/>
      <c r="C85" s="169"/>
      <c r="D85" s="145"/>
      <c r="E85" s="140"/>
      <c r="F85" s="145"/>
      <c r="G85" s="140"/>
      <c r="H85" s="252"/>
      <c r="I85" s="253"/>
      <c r="J85" s="151"/>
      <c r="K85" s="152"/>
      <c r="L85" s="151"/>
      <c r="M85" s="166"/>
      <c r="N85" s="85"/>
      <c r="O85" s="86"/>
      <c r="P85" s="120"/>
      <c r="Q85" s="121"/>
      <c r="R85" s="91"/>
      <c r="S85" s="91"/>
    </row>
    <row r="86" spans="1:19" ht="16.5" thickBot="1">
      <c r="A86" s="40" t="s">
        <v>12</v>
      </c>
      <c r="B86" s="54"/>
      <c r="C86" s="55"/>
      <c r="D86" s="135"/>
      <c r="E86" s="136"/>
      <c r="F86" s="135"/>
      <c r="G86" s="136"/>
      <c r="H86" s="135"/>
      <c r="I86" s="136"/>
      <c r="J86" s="135"/>
      <c r="K86" s="136"/>
      <c r="L86" s="135"/>
      <c r="M86" s="137"/>
      <c r="N86" s="46" t="s">
        <v>8</v>
      </c>
      <c r="O86" s="47" t="s">
        <v>6</v>
      </c>
      <c r="P86" s="48" t="s">
        <v>8</v>
      </c>
      <c r="Q86" s="47" t="s">
        <v>6</v>
      </c>
      <c r="R86" s="19"/>
      <c r="S86" s="19"/>
    </row>
    <row r="87" spans="1:19" ht="15.75">
      <c r="A87" s="334">
        <v>1</v>
      </c>
      <c r="B87" s="169" t="s">
        <v>280</v>
      </c>
      <c r="C87" s="169" t="s">
        <v>21</v>
      </c>
      <c r="D87" s="258">
        <v>20</v>
      </c>
      <c r="E87" s="250">
        <v>5.5</v>
      </c>
      <c r="F87" s="220">
        <v>20</v>
      </c>
      <c r="G87" s="219">
        <v>5</v>
      </c>
      <c r="H87" s="223">
        <v>18</v>
      </c>
      <c r="I87" s="259">
        <v>4</v>
      </c>
      <c r="J87" s="189">
        <v>20</v>
      </c>
      <c r="K87" s="324">
        <v>5</v>
      </c>
      <c r="L87" s="189"/>
      <c r="M87" s="234"/>
      <c r="N87" s="125">
        <f aca="true" t="shared" si="18" ref="N87:N101">SUM(D87+F87+H87+J87+L87)</f>
        <v>78</v>
      </c>
      <c r="O87" s="126">
        <f aca="true" t="shared" si="19" ref="O87:O101">SUM(E87+G87+I87+K87+M87)</f>
        <v>19.5</v>
      </c>
      <c r="P87" s="118">
        <f aca="true" t="shared" si="20" ref="P87:P101">SUM(D87,F87,H87,J87,L87)-S87</f>
        <v>78</v>
      </c>
      <c r="Q87" s="119">
        <f aca="true" t="shared" si="21" ref="Q87:Q101">SUM(E87,G87,I87,K87,M87)-R87</f>
        <v>19.5</v>
      </c>
      <c r="R87" s="127">
        <f aca="true" t="shared" si="22" ref="R87:R101">IF(COUNT(M87,K87,I87,G87,E87)=5,MIN(M87,K87,I87,G87,E87),0)</f>
        <v>0</v>
      </c>
      <c r="S87" s="127">
        <f aca="true" t="shared" si="23" ref="S87:S101">IF(COUNT(D87,F87,H87,J87,L87)=5,MIN(D87,F87,H87,J87,L87),0)</f>
        <v>0</v>
      </c>
    </row>
    <row r="88" spans="1:19" ht="15.75">
      <c r="A88" s="335">
        <v>2</v>
      </c>
      <c r="B88" s="169" t="s">
        <v>272</v>
      </c>
      <c r="C88" s="169" t="s">
        <v>21</v>
      </c>
      <c r="D88" s="145">
        <v>16</v>
      </c>
      <c r="E88" s="140">
        <v>3</v>
      </c>
      <c r="F88" s="145">
        <v>13</v>
      </c>
      <c r="G88" s="140">
        <v>3</v>
      </c>
      <c r="H88" s="252">
        <v>20</v>
      </c>
      <c r="I88" s="254">
        <v>5</v>
      </c>
      <c r="J88" s="151">
        <v>16</v>
      </c>
      <c r="K88" s="177">
        <v>3.5</v>
      </c>
      <c r="L88" s="151"/>
      <c r="M88" s="177"/>
      <c r="N88" s="85">
        <f t="shared" si="18"/>
        <v>65</v>
      </c>
      <c r="O88" s="86">
        <f t="shared" si="19"/>
        <v>14.5</v>
      </c>
      <c r="P88" s="120">
        <f t="shared" si="20"/>
        <v>65</v>
      </c>
      <c r="Q88" s="121">
        <f t="shared" si="21"/>
        <v>14.5</v>
      </c>
      <c r="R88" s="91">
        <f t="shared" si="22"/>
        <v>0</v>
      </c>
      <c r="S88" s="91">
        <f t="shared" si="23"/>
        <v>0</v>
      </c>
    </row>
    <row r="89" spans="1:19" ht="15.75">
      <c r="A89" s="335">
        <v>3</v>
      </c>
      <c r="B89" s="169" t="s">
        <v>64</v>
      </c>
      <c r="C89" s="169" t="s">
        <v>34</v>
      </c>
      <c r="D89" s="145">
        <v>15</v>
      </c>
      <c r="E89" s="140">
        <v>3</v>
      </c>
      <c r="F89" s="145">
        <v>18</v>
      </c>
      <c r="G89" s="140">
        <v>4</v>
      </c>
      <c r="H89" s="252">
        <v>17</v>
      </c>
      <c r="I89" s="254">
        <v>4</v>
      </c>
      <c r="J89" s="151">
        <v>14</v>
      </c>
      <c r="K89" s="177">
        <v>3</v>
      </c>
      <c r="L89" s="151"/>
      <c r="M89" s="177"/>
      <c r="N89" s="85">
        <f t="shared" si="18"/>
        <v>64</v>
      </c>
      <c r="O89" s="86">
        <f t="shared" si="19"/>
        <v>14</v>
      </c>
      <c r="P89" s="120">
        <f t="shared" si="20"/>
        <v>64</v>
      </c>
      <c r="Q89" s="121">
        <f t="shared" si="21"/>
        <v>14</v>
      </c>
      <c r="R89" s="91">
        <f t="shared" si="22"/>
        <v>0</v>
      </c>
      <c r="S89" s="91">
        <f t="shared" si="23"/>
        <v>0</v>
      </c>
    </row>
    <row r="90" spans="1:19" ht="15.75">
      <c r="A90" s="335">
        <v>4</v>
      </c>
      <c r="B90" s="169" t="s">
        <v>97</v>
      </c>
      <c r="C90" s="169" t="s">
        <v>93</v>
      </c>
      <c r="D90" s="145">
        <v>17</v>
      </c>
      <c r="E90" s="140">
        <v>4</v>
      </c>
      <c r="F90" s="212"/>
      <c r="G90" s="211"/>
      <c r="H90" s="252">
        <v>16</v>
      </c>
      <c r="I90" s="254">
        <v>4</v>
      </c>
      <c r="J90" s="151">
        <v>18</v>
      </c>
      <c r="K90" s="177">
        <v>4.5</v>
      </c>
      <c r="L90" s="151"/>
      <c r="M90" s="177"/>
      <c r="N90" s="85">
        <f t="shared" si="18"/>
        <v>51</v>
      </c>
      <c r="O90" s="86">
        <f t="shared" si="19"/>
        <v>12.5</v>
      </c>
      <c r="P90" s="120">
        <f t="shared" si="20"/>
        <v>51</v>
      </c>
      <c r="Q90" s="121">
        <f t="shared" si="21"/>
        <v>12.5</v>
      </c>
      <c r="R90" s="91">
        <f t="shared" si="22"/>
        <v>0</v>
      </c>
      <c r="S90" s="91">
        <f t="shared" si="23"/>
        <v>0</v>
      </c>
    </row>
    <row r="91" spans="1:19" ht="15.75">
      <c r="A91" s="335">
        <v>5</v>
      </c>
      <c r="B91" s="169" t="s">
        <v>187</v>
      </c>
      <c r="C91" s="169" t="s">
        <v>21</v>
      </c>
      <c r="D91" s="212"/>
      <c r="E91" s="211"/>
      <c r="F91" s="145">
        <v>17</v>
      </c>
      <c r="G91" s="140">
        <v>4</v>
      </c>
      <c r="H91" s="252">
        <v>15</v>
      </c>
      <c r="I91" s="254">
        <v>3</v>
      </c>
      <c r="J91" s="151">
        <v>17</v>
      </c>
      <c r="K91" s="171">
        <v>4</v>
      </c>
      <c r="L91" s="151"/>
      <c r="M91" s="257"/>
      <c r="N91" s="85">
        <f t="shared" si="18"/>
        <v>49</v>
      </c>
      <c r="O91" s="86">
        <f t="shared" si="19"/>
        <v>11</v>
      </c>
      <c r="P91" s="120">
        <f t="shared" si="20"/>
        <v>49</v>
      </c>
      <c r="Q91" s="121">
        <f t="shared" si="21"/>
        <v>11</v>
      </c>
      <c r="R91" s="91">
        <f t="shared" si="22"/>
        <v>0</v>
      </c>
      <c r="S91" s="91">
        <f t="shared" si="23"/>
        <v>0</v>
      </c>
    </row>
    <row r="92" spans="1:19" ht="15.75">
      <c r="A92" s="88">
        <v>6</v>
      </c>
      <c r="B92" s="169" t="s">
        <v>273</v>
      </c>
      <c r="C92" s="169" t="s">
        <v>21</v>
      </c>
      <c r="D92" s="145">
        <v>14</v>
      </c>
      <c r="E92" s="140">
        <v>2</v>
      </c>
      <c r="F92" s="145">
        <v>12</v>
      </c>
      <c r="G92" s="140">
        <v>3</v>
      </c>
      <c r="H92" s="252">
        <v>10</v>
      </c>
      <c r="I92" s="254">
        <v>2</v>
      </c>
      <c r="J92" s="151">
        <v>13</v>
      </c>
      <c r="K92" s="177">
        <v>3</v>
      </c>
      <c r="L92" s="151"/>
      <c r="M92" s="177"/>
      <c r="N92" s="85">
        <f t="shared" si="18"/>
        <v>49</v>
      </c>
      <c r="O92" s="86">
        <f t="shared" si="19"/>
        <v>10</v>
      </c>
      <c r="P92" s="120">
        <f t="shared" si="20"/>
        <v>49</v>
      </c>
      <c r="Q92" s="121">
        <f t="shared" si="21"/>
        <v>10</v>
      </c>
      <c r="R92" s="91">
        <f t="shared" si="22"/>
        <v>0</v>
      </c>
      <c r="S92" s="91">
        <f t="shared" si="23"/>
        <v>0</v>
      </c>
    </row>
    <row r="93" spans="1:19" ht="15.75">
      <c r="A93" s="88">
        <v>7</v>
      </c>
      <c r="B93" s="169" t="s">
        <v>274</v>
      </c>
      <c r="C93" s="169" t="s">
        <v>21</v>
      </c>
      <c r="D93" s="145">
        <v>18</v>
      </c>
      <c r="E93" s="140">
        <v>4</v>
      </c>
      <c r="F93" s="145">
        <v>16</v>
      </c>
      <c r="G93" s="140">
        <v>4</v>
      </c>
      <c r="H93" s="252">
        <v>14</v>
      </c>
      <c r="I93" s="254">
        <v>3</v>
      </c>
      <c r="J93" s="210"/>
      <c r="K93" s="214"/>
      <c r="L93" s="151"/>
      <c r="M93" s="177"/>
      <c r="N93" s="85">
        <f t="shared" si="18"/>
        <v>48</v>
      </c>
      <c r="O93" s="86">
        <f t="shared" si="19"/>
        <v>11</v>
      </c>
      <c r="P93" s="120">
        <f t="shared" si="20"/>
        <v>48</v>
      </c>
      <c r="Q93" s="121">
        <f t="shared" si="21"/>
        <v>11</v>
      </c>
      <c r="R93" s="91">
        <f t="shared" si="22"/>
        <v>0</v>
      </c>
      <c r="S93" s="91">
        <f t="shared" si="23"/>
        <v>0</v>
      </c>
    </row>
    <row r="94" spans="1:19" ht="15.75">
      <c r="A94" s="88">
        <v>8</v>
      </c>
      <c r="B94" s="169" t="s">
        <v>35</v>
      </c>
      <c r="C94" s="169" t="s">
        <v>10</v>
      </c>
      <c r="D94" s="145">
        <v>13</v>
      </c>
      <c r="E94" s="140">
        <v>1.5</v>
      </c>
      <c r="F94" s="151">
        <v>10</v>
      </c>
      <c r="G94" s="140">
        <v>2</v>
      </c>
      <c r="H94" s="151">
        <v>13</v>
      </c>
      <c r="I94" s="171">
        <v>2</v>
      </c>
      <c r="J94" s="151">
        <v>11</v>
      </c>
      <c r="K94" s="171">
        <v>2</v>
      </c>
      <c r="L94" s="151"/>
      <c r="M94" s="171"/>
      <c r="N94" s="85">
        <f t="shared" si="18"/>
        <v>47</v>
      </c>
      <c r="O94" s="86">
        <f t="shared" si="19"/>
        <v>7.5</v>
      </c>
      <c r="P94" s="120">
        <f t="shared" si="20"/>
        <v>47</v>
      </c>
      <c r="Q94" s="121">
        <f t="shared" si="21"/>
        <v>7.5</v>
      </c>
      <c r="R94" s="325">
        <f t="shared" si="22"/>
        <v>0</v>
      </c>
      <c r="S94" s="325">
        <f t="shared" si="23"/>
        <v>0</v>
      </c>
    </row>
    <row r="95" spans="1:19" ht="15.75">
      <c r="A95" s="88">
        <v>9</v>
      </c>
      <c r="B95" s="169" t="s">
        <v>275</v>
      </c>
      <c r="C95" s="169" t="s">
        <v>21</v>
      </c>
      <c r="D95" s="212"/>
      <c r="E95" s="211"/>
      <c r="F95" s="145">
        <v>11</v>
      </c>
      <c r="G95" s="140">
        <v>3</v>
      </c>
      <c r="H95" s="252">
        <v>11</v>
      </c>
      <c r="I95" s="254">
        <v>2</v>
      </c>
      <c r="J95" s="151">
        <v>12</v>
      </c>
      <c r="K95" s="177">
        <v>3</v>
      </c>
      <c r="L95" s="151"/>
      <c r="M95" s="177"/>
      <c r="N95" s="85">
        <f t="shared" si="18"/>
        <v>34</v>
      </c>
      <c r="O95" s="86">
        <f t="shared" si="19"/>
        <v>8</v>
      </c>
      <c r="P95" s="120">
        <f t="shared" si="20"/>
        <v>34</v>
      </c>
      <c r="Q95" s="121">
        <f t="shared" si="21"/>
        <v>8</v>
      </c>
      <c r="R95" s="91">
        <f t="shared" si="22"/>
        <v>0</v>
      </c>
      <c r="S95" s="91">
        <f t="shared" si="23"/>
        <v>0</v>
      </c>
    </row>
    <row r="96" spans="1:19" ht="15.75">
      <c r="A96" s="88">
        <v>10</v>
      </c>
      <c r="B96" s="169" t="s">
        <v>277</v>
      </c>
      <c r="C96" s="169" t="s">
        <v>21</v>
      </c>
      <c r="D96" s="212"/>
      <c r="E96" s="211"/>
      <c r="F96" s="145">
        <v>9</v>
      </c>
      <c r="G96" s="140">
        <v>1.5</v>
      </c>
      <c r="H96" s="252">
        <v>9</v>
      </c>
      <c r="I96" s="254">
        <v>0</v>
      </c>
      <c r="J96" s="151">
        <v>10</v>
      </c>
      <c r="K96" s="177">
        <v>1</v>
      </c>
      <c r="L96" s="151"/>
      <c r="M96" s="177"/>
      <c r="N96" s="85">
        <f t="shared" si="18"/>
        <v>28</v>
      </c>
      <c r="O96" s="86">
        <f t="shared" si="19"/>
        <v>2.5</v>
      </c>
      <c r="P96" s="120">
        <f t="shared" si="20"/>
        <v>28</v>
      </c>
      <c r="Q96" s="121">
        <f t="shared" si="21"/>
        <v>2.5</v>
      </c>
      <c r="R96" s="91">
        <f t="shared" si="22"/>
        <v>0</v>
      </c>
      <c r="S96" s="91">
        <f t="shared" si="23"/>
        <v>0</v>
      </c>
    </row>
    <row r="97" spans="1:19" ht="15.75">
      <c r="A97" s="88">
        <v>11</v>
      </c>
      <c r="B97" s="169" t="s">
        <v>276</v>
      </c>
      <c r="C97" s="169" t="s">
        <v>21</v>
      </c>
      <c r="D97" s="212"/>
      <c r="E97" s="211"/>
      <c r="F97" s="212"/>
      <c r="G97" s="211"/>
      <c r="H97" s="252">
        <v>12</v>
      </c>
      <c r="I97" s="254">
        <v>2</v>
      </c>
      <c r="J97" s="151">
        <v>15</v>
      </c>
      <c r="K97" s="177">
        <v>3.5</v>
      </c>
      <c r="L97" s="151"/>
      <c r="M97" s="177"/>
      <c r="N97" s="85">
        <f t="shared" si="18"/>
        <v>27</v>
      </c>
      <c r="O97" s="86">
        <f t="shared" si="19"/>
        <v>5.5</v>
      </c>
      <c r="P97" s="120">
        <f t="shared" si="20"/>
        <v>27</v>
      </c>
      <c r="Q97" s="121">
        <f t="shared" si="21"/>
        <v>5.5</v>
      </c>
      <c r="R97" s="91">
        <f t="shared" si="22"/>
        <v>0</v>
      </c>
      <c r="S97" s="91">
        <f t="shared" si="23"/>
        <v>0</v>
      </c>
    </row>
    <row r="98" spans="1:19" ht="15.75">
      <c r="A98" s="134">
        <v>12</v>
      </c>
      <c r="B98" s="169" t="s">
        <v>185</v>
      </c>
      <c r="C98" s="169" t="s">
        <v>21</v>
      </c>
      <c r="D98" s="212"/>
      <c r="E98" s="211"/>
      <c r="F98" s="145">
        <v>14</v>
      </c>
      <c r="G98" s="140">
        <v>3</v>
      </c>
      <c r="H98" s="252">
        <v>12</v>
      </c>
      <c r="I98" s="254">
        <v>2</v>
      </c>
      <c r="J98" s="210"/>
      <c r="K98" s="214"/>
      <c r="L98" s="151"/>
      <c r="M98" s="177"/>
      <c r="N98" s="85">
        <f t="shared" si="18"/>
        <v>26</v>
      </c>
      <c r="O98" s="86">
        <f t="shared" si="19"/>
        <v>5</v>
      </c>
      <c r="P98" s="120">
        <f t="shared" si="20"/>
        <v>26</v>
      </c>
      <c r="Q98" s="121">
        <f t="shared" si="21"/>
        <v>5</v>
      </c>
      <c r="R98" s="91">
        <f t="shared" si="22"/>
        <v>0</v>
      </c>
      <c r="S98" s="91">
        <f t="shared" si="23"/>
        <v>0</v>
      </c>
    </row>
    <row r="99" spans="1:19" ht="15.75">
      <c r="A99" s="134">
        <v>13</v>
      </c>
      <c r="B99" s="169" t="s">
        <v>186</v>
      </c>
      <c r="C99" s="169" t="s">
        <v>28</v>
      </c>
      <c r="D99" s="212"/>
      <c r="E99" s="211"/>
      <c r="F99" s="145">
        <v>15</v>
      </c>
      <c r="G99" s="140">
        <v>3</v>
      </c>
      <c r="H99" s="210"/>
      <c r="I99" s="211"/>
      <c r="J99" s="210"/>
      <c r="K99" s="214"/>
      <c r="L99" s="151"/>
      <c r="M99" s="177"/>
      <c r="N99" s="85">
        <f t="shared" si="18"/>
        <v>15</v>
      </c>
      <c r="O99" s="86">
        <f t="shared" si="19"/>
        <v>3</v>
      </c>
      <c r="P99" s="120">
        <f t="shared" si="20"/>
        <v>15</v>
      </c>
      <c r="Q99" s="121">
        <f t="shared" si="21"/>
        <v>3</v>
      </c>
      <c r="R99" s="91">
        <f t="shared" si="22"/>
        <v>0</v>
      </c>
      <c r="S99" s="91">
        <f t="shared" si="23"/>
        <v>0</v>
      </c>
    </row>
    <row r="100" spans="1:19" ht="15.75">
      <c r="A100" s="134">
        <v>14</v>
      </c>
      <c r="B100" s="169" t="s">
        <v>103</v>
      </c>
      <c r="C100" s="169" t="s">
        <v>96</v>
      </c>
      <c r="D100" s="145">
        <v>12</v>
      </c>
      <c r="E100" s="140">
        <v>1</v>
      </c>
      <c r="F100" s="212"/>
      <c r="G100" s="211"/>
      <c r="H100" s="210"/>
      <c r="I100" s="211"/>
      <c r="J100" s="210"/>
      <c r="K100" s="214"/>
      <c r="L100" s="151"/>
      <c r="M100" s="177"/>
      <c r="N100" s="85">
        <f t="shared" si="18"/>
        <v>12</v>
      </c>
      <c r="O100" s="86">
        <f t="shared" si="19"/>
        <v>1</v>
      </c>
      <c r="P100" s="120">
        <f t="shared" si="20"/>
        <v>12</v>
      </c>
      <c r="Q100" s="121">
        <f t="shared" si="21"/>
        <v>1</v>
      </c>
      <c r="R100" s="91">
        <f t="shared" si="22"/>
        <v>0</v>
      </c>
      <c r="S100" s="91">
        <f t="shared" si="23"/>
        <v>0</v>
      </c>
    </row>
    <row r="101" spans="1:19" ht="15.75">
      <c r="A101" s="256">
        <v>15</v>
      </c>
      <c r="B101" s="255" t="s">
        <v>278</v>
      </c>
      <c r="C101" s="169" t="s">
        <v>21</v>
      </c>
      <c r="D101" s="212"/>
      <c r="E101" s="211"/>
      <c r="F101" s="145">
        <v>8</v>
      </c>
      <c r="G101" s="140">
        <v>1.5</v>
      </c>
      <c r="H101" s="210"/>
      <c r="I101" s="211"/>
      <c r="J101" s="210"/>
      <c r="K101" s="214"/>
      <c r="L101" s="151"/>
      <c r="M101" s="177"/>
      <c r="N101" s="85">
        <f t="shared" si="18"/>
        <v>8</v>
      </c>
      <c r="O101" s="86">
        <f t="shared" si="19"/>
        <v>1.5</v>
      </c>
      <c r="P101" s="120">
        <f t="shared" si="20"/>
        <v>8</v>
      </c>
      <c r="Q101" s="121">
        <f t="shared" si="21"/>
        <v>1.5</v>
      </c>
      <c r="R101" s="91">
        <f t="shared" si="22"/>
        <v>0</v>
      </c>
      <c r="S101" s="91">
        <f t="shared" si="23"/>
        <v>0</v>
      </c>
    </row>
    <row r="105" spans="2:6" ht="15.75">
      <c r="B105" s="328" t="s">
        <v>279</v>
      </c>
      <c r="C105" s="19"/>
      <c r="D105" s="329"/>
      <c r="E105" s="330"/>
      <c r="F105" s="331"/>
    </row>
    <row r="106" spans="2:6" ht="15.75">
      <c r="B106" s="15" t="s">
        <v>265</v>
      </c>
      <c r="C106" s="19"/>
      <c r="D106" s="329"/>
      <c r="E106" s="330"/>
      <c r="F106" s="331"/>
    </row>
    <row r="107" ht="15.75">
      <c r="B107" s="53" t="s">
        <v>264</v>
      </c>
    </row>
    <row r="109" spans="1:8" ht="15.75">
      <c r="A109" s="332"/>
      <c r="B109" s="333" t="s">
        <v>295</v>
      </c>
      <c r="C109" s="333"/>
      <c r="D109" s="339"/>
      <c r="E109" s="340"/>
      <c r="F109" s="341"/>
      <c r="G109" s="340"/>
      <c r="H109" s="342"/>
    </row>
  </sheetData>
  <sheetProtection/>
  <mergeCells count="10">
    <mergeCell ref="J3:K3"/>
    <mergeCell ref="J2:K2"/>
    <mergeCell ref="L3:M3"/>
    <mergeCell ref="D2:E2"/>
    <mergeCell ref="F2:G2"/>
    <mergeCell ref="F3:G3"/>
    <mergeCell ref="H3:I3"/>
    <mergeCell ref="H2:I2"/>
    <mergeCell ref="L2:M2"/>
    <mergeCell ref="D3:E3"/>
  </mergeCells>
  <printOptions/>
  <pageMargins left="0.3937007874015748" right="0.31496062992125984" top="0.38" bottom="0.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Soukromá společnost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Kopec, Ladislav</dc:creator>
  <cp:keywords/>
  <dc:description/>
  <cp:lastModifiedBy>Andrea Stepanova</cp:lastModifiedBy>
  <cp:lastPrinted>2014-01-16T05:45:47Z</cp:lastPrinted>
  <dcterms:created xsi:type="dcterms:W3CDTF">2002-10-17T18:53:27Z</dcterms:created>
  <dcterms:modified xsi:type="dcterms:W3CDTF">2017-03-02T09:19:23Z</dcterms:modified>
  <cp:category/>
  <cp:version/>
  <cp:contentType/>
  <cp:contentStatus/>
</cp:coreProperties>
</file>