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855" windowWidth="15330" windowHeight="4815" tabRatio="889" activeTab="3"/>
  </bookViews>
  <sheets>
    <sheet name="HD18" sheetId="1" r:id="rId1"/>
    <sheet name="HD14" sheetId="2" r:id="rId2"/>
    <sheet name="HD12" sheetId="3" r:id="rId3"/>
    <sheet name=" HD10" sheetId="4" r:id="rId4"/>
  </sheets>
  <definedNames/>
  <calcPr fullCalcOnLoad="1"/>
</workbook>
</file>

<file path=xl/sharedStrings.xml><?xml version="1.0" encoding="utf-8"?>
<sst xmlns="http://schemas.openxmlformats.org/spreadsheetml/2006/main" count="416" uniqueCount="208">
  <si>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</si>
  <si>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</si>
  <si>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</si>
  <si>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</si>
  <si>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</si>
  <si>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</si>
  <si>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</si>
  <si>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</si>
  <si>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Baník Havířov</t>
  </si>
  <si>
    <t>Jeřábek David</t>
  </si>
  <si>
    <t>Fridrišek Tomáš</t>
  </si>
  <si>
    <t>Frýdek-Místek</t>
  </si>
  <si>
    <t>Kostka Vít</t>
  </si>
  <si>
    <t>Štěpán Patrik</t>
  </si>
  <si>
    <t>Gemsa Pavel</t>
  </si>
  <si>
    <t>Šrámek Ondřej</t>
  </si>
  <si>
    <t>Beluská Tereza</t>
  </si>
  <si>
    <t>Funiok Richard</t>
  </si>
  <si>
    <t>Janoš Marek</t>
  </si>
  <si>
    <t>Kopec Ladislav</t>
  </si>
  <si>
    <t>Janošová Kateřina Anna</t>
  </si>
  <si>
    <t>Body</t>
  </si>
  <si>
    <t>SK Slavia Orlová</t>
  </si>
  <si>
    <t>TJ Slovan Havířov</t>
  </si>
  <si>
    <t>Ostrava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</si>
  <si>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</si>
  <si>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</si>
  <si>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</si>
  <si>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</si>
  <si>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</si>
  <si>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</si>
  <si>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Janotka Oldřich</t>
  </si>
  <si>
    <t>Vantuch Lucián</t>
  </si>
  <si>
    <t>Beskydská šachová škola o.s.</t>
  </si>
  <si>
    <t>TJ Ostrava</t>
  </si>
  <si>
    <t>Mezinárodní šachová škola Interches</t>
  </si>
  <si>
    <t>MSA Dolní Benešov</t>
  </si>
  <si>
    <t>Židek Daniel</t>
  </si>
  <si>
    <t>Gemsová Tereza</t>
  </si>
  <si>
    <t>Řihošek Ondřej</t>
  </si>
  <si>
    <t>Kubík Michael</t>
  </si>
  <si>
    <t>Bohanesová Vendula</t>
  </si>
  <si>
    <t>Slovioček Jiří</t>
  </si>
  <si>
    <t>Dudová Pavlína</t>
  </si>
  <si>
    <t xml:space="preserve">    Konečné pořadí</t>
  </si>
  <si>
    <t>Gruszka Aleš</t>
  </si>
  <si>
    <t>Gereková Eliška</t>
  </si>
  <si>
    <t>Pokud se někdo z PP umístí v postupujích přechází toto právo na dalšího v pořadí</t>
  </si>
  <si>
    <t>Oršulíková Adélka</t>
  </si>
  <si>
    <t>KRAJSKÝ PŘEBOR V RAPID ŠACHU 2013/14  -  KATEGORIE DO 10 LET</t>
  </si>
  <si>
    <t xml:space="preserve">Krejčok Tobiáš </t>
  </si>
  <si>
    <t xml:space="preserve">Šebesta Jan </t>
  </si>
  <si>
    <t xml:space="preserve">Neumann Filip </t>
  </si>
  <si>
    <t xml:space="preserve">Walek Filip </t>
  </si>
  <si>
    <t xml:space="preserve">Miča Marek </t>
  </si>
  <si>
    <t xml:space="preserve">Gistinger Jakub </t>
  </si>
  <si>
    <t xml:space="preserve">Frank Adam </t>
  </si>
  <si>
    <t xml:space="preserve">Lanča Petr David </t>
  </si>
  <si>
    <t xml:space="preserve">Kijonka Ondřej </t>
  </si>
  <si>
    <t xml:space="preserve">Bosák René </t>
  </si>
  <si>
    <t xml:space="preserve">Šebena Patrik </t>
  </si>
  <si>
    <t xml:space="preserve">Stříž Marek </t>
  </si>
  <si>
    <t xml:space="preserve">Křefký Ondřej </t>
  </si>
  <si>
    <t xml:space="preserve">Havlíček Jiří </t>
  </si>
  <si>
    <t xml:space="preserve">Odstrčil Lukáš </t>
  </si>
  <si>
    <t xml:space="preserve">Kuča Vladimír </t>
  </si>
  <si>
    <t xml:space="preserve">Neděla Adam </t>
  </si>
  <si>
    <t xml:space="preserve">Pinko Michal </t>
  </si>
  <si>
    <t xml:space="preserve">Buchta Ferdinand </t>
  </si>
  <si>
    <t xml:space="preserve">Michna Florián </t>
  </si>
  <si>
    <t xml:space="preserve">Crlík Filip </t>
  </si>
  <si>
    <t xml:space="preserve">Knettig Vojtěch </t>
  </si>
  <si>
    <t xml:space="preserve">Hahn Sebastian </t>
  </si>
  <si>
    <t xml:space="preserve">Brzý David </t>
  </si>
  <si>
    <t>Šachový klub Karviná o.s.</t>
  </si>
  <si>
    <t>Slávia Havířov</t>
  </si>
  <si>
    <t xml:space="preserve">Demko Robert </t>
  </si>
  <si>
    <t xml:space="preserve">Musial Dominik </t>
  </si>
  <si>
    <t xml:space="preserve">Szotkowski David </t>
  </si>
  <si>
    <t xml:space="preserve">Korbel Richard </t>
  </si>
  <si>
    <t xml:space="preserve">Marciňa Jan </t>
  </si>
  <si>
    <t xml:space="preserve">Pekárek Aleš </t>
  </si>
  <si>
    <t xml:space="preserve">Křefký Jakub </t>
  </si>
  <si>
    <t xml:space="preserve">Kudělásek Dalibor </t>
  </si>
  <si>
    <t xml:space="preserve">Mikesch Dalibor </t>
  </si>
  <si>
    <t xml:space="preserve">Haška Filip </t>
  </si>
  <si>
    <t xml:space="preserve">Nezval Filip </t>
  </si>
  <si>
    <t xml:space="preserve">Mavrev David </t>
  </si>
  <si>
    <t xml:space="preserve">Ženíšek Tadeáš </t>
  </si>
  <si>
    <t xml:space="preserve">Bravanský Michal </t>
  </si>
  <si>
    <t xml:space="preserve">Soukup Ondřej </t>
  </si>
  <si>
    <t xml:space="preserve">Vyvial Patrik </t>
  </si>
  <si>
    <t xml:space="preserve">Odlevák Marek </t>
  </si>
  <si>
    <t xml:space="preserve">Miklosz Michael </t>
  </si>
  <si>
    <t xml:space="preserve">Kysučan Patrik </t>
  </si>
  <si>
    <t xml:space="preserve">Grňa Eduard </t>
  </si>
  <si>
    <t xml:space="preserve">Matějíček Lukáš </t>
  </si>
  <si>
    <t>Marková Kristýna</t>
  </si>
  <si>
    <t xml:space="preserve">Kuchař Matěj </t>
  </si>
  <si>
    <t xml:space="preserve">Novák Jan </t>
  </si>
  <si>
    <t xml:space="preserve">Pilch David </t>
  </si>
  <si>
    <t xml:space="preserve">Horvath Tomáš </t>
  </si>
  <si>
    <t xml:space="preserve">Opěla Radek </t>
  </si>
  <si>
    <t xml:space="preserve">Šrámek Vojtěch </t>
  </si>
  <si>
    <t xml:space="preserve">Ochmyt Jakub </t>
  </si>
  <si>
    <t xml:space="preserve">Nezval Jiří </t>
  </si>
  <si>
    <t xml:space="preserve">Linha Jakub </t>
  </si>
  <si>
    <t xml:space="preserve">Nowak Ondřej </t>
  </si>
  <si>
    <t xml:space="preserve">Gelis Christian </t>
  </si>
  <si>
    <t>Kozel Jiří</t>
  </si>
  <si>
    <t>Berezjuk Rostislav</t>
  </si>
  <si>
    <t>Fialka Adam</t>
  </si>
  <si>
    <t>Adamczyk Martin</t>
  </si>
  <si>
    <t>Kutálek Jan</t>
  </si>
  <si>
    <t>Przybyla Lukáš</t>
  </si>
  <si>
    <t>Kaňáková Natálie</t>
  </si>
  <si>
    <t>ŠK Karviná</t>
  </si>
  <si>
    <t>Mezinárodní šachová škola Interchess</t>
  </si>
  <si>
    <t>Grček Tomáš</t>
  </si>
  <si>
    <t>Čech Petr</t>
  </si>
  <si>
    <t>Tesařík Jan</t>
  </si>
  <si>
    <t>Raptis Janis</t>
  </si>
  <si>
    <t>Kupka Jan</t>
  </si>
  <si>
    <t>Mareth Jakub</t>
  </si>
  <si>
    <t>Holuša Jan</t>
  </si>
  <si>
    <t>Vaněk Tomáš</t>
  </si>
  <si>
    <t>Geryk Šimon</t>
  </si>
  <si>
    <t>Palanek René</t>
  </si>
  <si>
    <t>Valčikevič Kristián</t>
  </si>
  <si>
    <t>Žolnerčík Vojtěch</t>
  </si>
  <si>
    <t>ŠK DDM Hlučín</t>
  </si>
  <si>
    <t>Batumý Hynek</t>
  </si>
  <si>
    <t>Šimíček Denis</t>
  </si>
  <si>
    <t>Janotková Kateřina</t>
  </si>
  <si>
    <t>Kastowský Kryštof</t>
  </si>
  <si>
    <t>Lokomotiva Krnov</t>
  </si>
  <si>
    <t>ŠK GOBE Píšť</t>
  </si>
  <si>
    <t>Havelka Ondřej</t>
  </si>
  <si>
    <r>
      <t xml:space="preserve">Kopcová Ludmila </t>
    </r>
    <r>
      <rPr>
        <sz val="12"/>
        <color indexed="10"/>
        <rFont val="Times New Roman"/>
        <family val="1"/>
      </rPr>
      <t xml:space="preserve">    PP</t>
    </r>
  </si>
  <si>
    <r>
      <t xml:space="preserve">Lojek Marek   </t>
    </r>
    <r>
      <rPr>
        <sz val="10"/>
        <color indexed="10"/>
        <rFont val="Arial"/>
        <family val="2"/>
      </rPr>
      <t xml:space="preserve">             PP</t>
    </r>
  </si>
  <si>
    <r>
      <t xml:space="preserve">Chwistek Karel           </t>
    </r>
    <r>
      <rPr>
        <sz val="10"/>
        <color indexed="10"/>
        <rFont val="Arial"/>
        <family val="2"/>
      </rPr>
      <t>PP</t>
    </r>
  </si>
  <si>
    <r>
      <t xml:space="preserve">Očko Dominik                   </t>
    </r>
    <r>
      <rPr>
        <sz val="10"/>
        <color indexed="10"/>
        <rFont val="Arial"/>
        <family val="2"/>
      </rPr>
      <t>PP</t>
    </r>
  </si>
  <si>
    <r>
      <t xml:space="preserve">Gnojek Petr                     </t>
    </r>
    <r>
      <rPr>
        <sz val="10"/>
        <color indexed="10"/>
        <rFont val="Arial"/>
        <family val="2"/>
      </rPr>
      <t xml:space="preserve"> ***</t>
    </r>
  </si>
  <si>
    <t>*** = Přímý postup na MČR 2014 v rapid šachu v kategorii H10</t>
  </si>
  <si>
    <t>PP = Přímý postup na MČR 2014 v rapid šachu na základě výsledku z MČR 2013 a postupového klíče ŠSČR</t>
  </si>
  <si>
    <r>
      <t xml:space="preserve">Laurincová Kristýna          </t>
    </r>
    <r>
      <rPr>
        <sz val="10"/>
        <color indexed="10"/>
        <rFont val="Arial"/>
        <family val="2"/>
      </rPr>
      <t>PP</t>
    </r>
  </si>
  <si>
    <r>
      <t xml:space="preserve">Gřesová Zuzana              </t>
    </r>
    <r>
      <rPr>
        <sz val="10"/>
        <color indexed="10"/>
        <rFont val="Arial"/>
        <family val="2"/>
      </rPr>
      <t xml:space="preserve"> PP</t>
    </r>
    <r>
      <rPr>
        <sz val="10"/>
        <rFont val="Arial"/>
        <family val="2"/>
      </rPr>
      <t xml:space="preserve">   </t>
    </r>
  </si>
  <si>
    <t>Targosz Jiří</t>
  </si>
  <si>
    <t>Žabka Damián</t>
  </si>
  <si>
    <t>Herboczek Pavel</t>
  </si>
  <si>
    <t>Valjent Dominik</t>
  </si>
  <si>
    <t>Havířov</t>
  </si>
  <si>
    <r>
      <t xml:space="preserve">Nytra Ondřej                     </t>
    </r>
    <r>
      <rPr>
        <sz val="10"/>
        <color indexed="10"/>
        <rFont val="Arial"/>
        <family val="2"/>
      </rPr>
      <t>***</t>
    </r>
  </si>
  <si>
    <t>KRAJSKÝ PŘEBOR V RAPID ŠACHU 2013/14  -  KATEGORIE DO 12 LET</t>
  </si>
  <si>
    <t>Pavlas Martin</t>
  </si>
  <si>
    <t>Mikula Ondřej</t>
  </si>
  <si>
    <t>Hájek Tomáš</t>
  </si>
  <si>
    <t>Baierová Veronika</t>
  </si>
  <si>
    <t>KRAJSKÝ PŘEBOR V RAPID ŠACHU 2013/14  -  KATEGORIE DO 14 LET</t>
  </si>
  <si>
    <t>KRAJSKÝ PŘEBOR V RAPID ŠACHU 2013/14  -  KATEGORIE DO 18 LET</t>
  </si>
  <si>
    <t xml:space="preserve">Tomaněc Samuel </t>
  </si>
  <si>
    <t>Brzezina Jan</t>
  </si>
  <si>
    <t>Massaniecová Natálie</t>
  </si>
  <si>
    <t>Blahut Vladislav           U8</t>
  </si>
  <si>
    <t>Janotka Jakub             U8</t>
  </si>
  <si>
    <t>Fizer Marek                 U8</t>
  </si>
  <si>
    <t>Kaňák Matyáš             U8</t>
  </si>
  <si>
    <t>Bravanský Lukáš        U8</t>
  </si>
  <si>
    <t>Gřes Michal                 U8</t>
  </si>
  <si>
    <t>Vašínek Martin            U8</t>
  </si>
  <si>
    <t>Fárek Vojtěch             U8</t>
  </si>
  <si>
    <t>Pavelka Jiří                  U8</t>
  </si>
  <si>
    <t>Nezval Petr                 U8</t>
  </si>
  <si>
    <t>Gnojek Jan                  U8</t>
  </si>
  <si>
    <t>Strachota Tomáš         U8</t>
  </si>
  <si>
    <t>Buchta Bartoloměj       U8</t>
  </si>
  <si>
    <t>Slavík Marek                U8</t>
  </si>
  <si>
    <t>Šramčík Gabriel           U8</t>
  </si>
  <si>
    <t xml:space="preserve">        </t>
  </si>
  <si>
    <t>Hlisnikovski Lukáš       U8</t>
  </si>
  <si>
    <t>Mika Tibor                    U8</t>
  </si>
  <si>
    <t>Lipowski Lukáš           U8</t>
  </si>
  <si>
    <t>Mlynář Jan                   U8</t>
  </si>
  <si>
    <t>Fizerová Lucie             U8</t>
  </si>
  <si>
    <t>Szusciková Natálie      U8</t>
  </si>
  <si>
    <t>Drastichová Eliška        U8</t>
  </si>
  <si>
    <t>Valjentová Tereza       U8</t>
  </si>
  <si>
    <t>Fárková Ksteřina          U8</t>
  </si>
  <si>
    <t>Blažková Gabriela        U8</t>
  </si>
  <si>
    <t>Kaděra Matyáš            U8</t>
  </si>
  <si>
    <t>Škuta Petr                    U8</t>
  </si>
  <si>
    <t>Dratva Mikoláš             U8</t>
  </si>
  <si>
    <t>Široký Jáchym             U8</t>
  </si>
  <si>
    <t>Surma ml. Martin          U8</t>
  </si>
  <si>
    <t>Dvořák Vojtěch           U8</t>
  </si>
  <si>
    <t>Halamíček Filip             U8</t>
  </si>
  <si>
    <t>Zámorský Filip             U8</t>
  </si>
  <si>
    <t>Dvořák Vít                   U8</t>
  </si>
  <si>
    <t>Czepiec Richard          U8</t>
  </si>
  <si>
    <t>Bosák Leo                   U8</t>
  </si>
  <si>
    <t>Morys Štěpán              U8</t>
  </si>
  <si>
    <t xml:space="preserve">Daněk Ondřej             </t>
  </si>
  <si>
    <t>Principe Richard          U8</t>
  </si>
  <si>
    <t>Stalmach Petr              U8</t>
  </si>
  <si>
    <t>Hanzlík Vít                   U8</t>
  </si>
  <si>
    <t>Daněk Lukáš               U8</t>
  </si>
  <si>
    <t>Gebauer Adam            U8</t>
  </si>
  <si>
    <t>Stalmach Richard        U8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</si>
</sst>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</numFmts>
  <fonts count="63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8"/>
      <name val="Times New Roman"/>
      <family val="2"/>
    </font>
    <font>
      <b/>
      <sz val="11"/>
      <color indexed="47"/>
      <name val="Times New Roman CE"/>
      <family val="0"/>
    </font>
    <font>
      <sz val="12"/>
      <color indexed="47"/>
      <name val="Times New Roman"/>
      <family val="2"/>
    </font>
    <font>
      <b/>
      <sz val="11"/>
      <color indexed="10"/>
      <name val="Times New Roman CE"/>
      <family val="0"/>
    </font>
    <font>
      <sz val="11"/>
      <color indexed="10"/>
      <name val="Times New Roman"/>
      <family val="2"/>
    </font>
    <font>
      <sz val="12"/>
      <color indexed="10"/>
      <name val="Times New Roman"/>
      <family val="1"/>
    </font>
    <font>
      <sz val="12"/>
      <color indexed="10"/>
      <name val="Times New Roman CE"/>
      <family val="1"/>
    </font>
    <font>
      <sz val="12"/>
      <name val="Times New Roman"/>
      <family val="2"/>
    </font>
    <font>
      <sz val="1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11" xfId="0" applyFont="1" applyFill="1" applyBorder="1" applyAlignment="1">
      <alignment horizontal="center"/>
    </xf>
    <xf numFmtId="176" fontId="13" fillId="0" borderId="12" xfId="47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/>
    </xf>
    <xf numFmtId="176" fontId="13" fillId="0" borderId="14" xfId="47" applyNumberFormat="1" applyFont="1" applyFill="1" applyBorder="1" applyAlignment="1">
      <alignment horizontal="center" vertical="center"/>
      <protection/>
    </xf>
    <xf numFmtId="176" fontId="13" fillId="0" borderId="15" xfId="47" applyNumberFormat="1" applyFont="1" applyFill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/>
    </xf>
    <xf numFmtId="176" fontId="14" fillId="33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6" fontId="14" fillId="33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76" fontId="13" fillId="0" borderId="21" xfId="47" applyNumberFormat="1" applyFont="1" applyFill="1" applyBorder="1" applyAlignment="1">
      <alignment horizontal="center" vertical="center"/>
      <protection/>
    </xf>
    <xf numFmtId="176" fontId="13" fillId="0" borderId="22" xfId="47" applyNumberFormat="1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176" fontId="14" fillId="33" borderId="2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76" fontId="2" fillId="34" borderId="14" xfId="0" applyNumberFormat="1" applyFont="1" applyFill="1" applyBorder="1" applyAlignment="1">
      <alignment horizontal="center"/>
    </xf>
    <xf numFmtId="176" fontId="2" fillId="34" borderId="26" xfId="0" applyNumberFormat="1" applyFont="1" applyFill="1" applyBorder="1" applyAlignment="1">
      <alignment horizontal="center"/>
    </xf>
    <xf numFmtId="176" fontId="13" fillId="0" borderId="27" xfId="47" applyNumberFormat="1" applyFont="1" applyFill="1" applyBorder="1" applyAlignment="1">
      <alignment horizontal="center" vertical="center"/>
      <protection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176" fontId="13" fillId="35" borderId="14" xfId="47" applyNumberFormat="1" applyFont="1" applyFill="1" applyBorder="1" applyAlignment="1">
      <alignment horizontal="center" vertical="center"/>
      <protection/>
    </xf>
    <xf numFmtId="0" fontId="14" fillId="33" borderId="37" xfId="0" applyFont="1" applyFill="1" applyBorder="1" applyAlignment="1">
      <alignment horizontal="center"/>
    </xf>
    <xf numFmtId="176" fontId="14" fillId="33" borderId="38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176" fontId="2" fillId="34" borderId="38" xfId="0" applyNumberFormat="1" applyFont="1" applyFill="1" applyBorder="1" applyAlignment="1">
      <alignment horizontal="center"/>
    </xf>
    <xf numFmtId="176" fontId="9" fillId="0" borderId="33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76" fontId="14" fillId="33" borderId="26" xfId="0" applyNumberFormat="1" applyFont="1" applyFill="1" applyBorder="1" applyAlignment="1">
      <alignment horizontal="center"/>
    </xf>
    <xf numFmtId="176" fontId="13" fillId="0" borderId="25" xfId="47" applyNumberFormat="1" applyFont="1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 horizontal="center"/>
    </xf>
    <xf numFmtId="176" fontId="13" fillId="0" borderId="39" xfId="47" applyNumberFormat="1" applyFont="1" applyFill="1" applyBorder="1" applyAlignment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176" fontId="2" fillId="34" borderId="25" xfId="0" applyNumberFormat="1" applyFont="1" applyFill="1" applyBorder="1" applyAlignment="1">
      <alignment horizontal="center"/>
    </xf>
    <xf numFmtId="0" fontId="17" fillId="0" borderId="40" xfId="0" applyFont="1" applyBorder="1" applyAlignment="1">
      <alignment horizontal="left" vertical="center"/>
    </xf>
    <xf numFmtId="0" fontId="14" fillId="0" borderId="4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76" fontId="13" fillId="0" borderId="26" xfId="47" applyNumberFormat="1" applyFont="1" applyFill="1" applyBorder="1" applyAlignment="1">
      <alignment horizontal="center" vertical="center"/>
      <protection/>
    </xf>
    <xf numFmtId="176" fontId="13" fillId="0" borderId="42" xfId="47" applyNumberFormat="1" applyFont="1" applyFill="1" applyBorder="1" applyAlignment="1">
      <alignment horizontal="center" vertical="center"/>
      <protection/>
    </xf>
    <xf numFmtId="0" fontId="9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left"/>
    </xf>
    <xf numFmtId="0" fontId="10" fillId="35" borderId="45" xfId="0" applyFont="1" applyFill="1" applyBorder="1" applyAlignment="1">
      <alignment/>
    </xf>
    <xf numFmtId="16" fontId="8" fillId="35" borderId="43" xfId="0" applyNumberFormat="1" applyFont="1" applyFill="1" applyBorder="1" applyAlignment="1">
      <alignment horizontal="center"/>
    </xf>
    <xf numFmtId="176" fontId="8" fillId="35" borderId="46" xfId="0" applyNumberFormat="1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176" fontId="8" fillId="35" borderId="45" xfId="0" applyNumberFormat="1" applyFont="1" applyFill="1" applyBorder="1" applyAlignment="1">
      <alignment horizontal="left"/>
    </xf>
    <xf numFmtId="0" fontId="9" fillId="35" borderId="47" xfId="0" applyFont="1" applyFill="1" applyBorder="1" applyAlignment="1">
      <alignment horizontal="center"/>
    </xf>
    <xf numFmtId="0" fontId="8" fillId="35" borderId="48" xfId="0" applyFont="1" applyFill="1" applyBorder="1" applyAlignment="1">
      <alignment/>
    </xf>
    <xf numFmtId="0" fontId="8" fillId="35" borderId="49" xfId="0" applyFont="1" applyFill="1" applyBorder="1" applyAlignment="1">
      <alignment/>
    </xf>
    <xf numFmtId="0" fontId="8" fillId="35" borderId="50" xfId="0" applyFont="1" applyFill="1" applyBorder="1" applyAlignment="1">
      <alignment horizontal="center"/>
    </xf>
    <xf numFmtId="176" fontId="8" fillId="35" borderId="51" xfId="0" applyNumberFormat="1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 wrapText="1"/>
    </xf>
    <xf numFmtId="0" fontId="2" fillId="35" borderId="52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left"/>
    </xf>
    <xf numFmtId="0" fontId="8" fillId="35" borderId="54" xfId="0" applyFont="1" applyFill="1" applyBorder="1" applyAlignment="1">
      <alignment/>
    </xf>
    <xf numFmtId="0" fontId="9" fillId="35" borderId="54" xfId="0" applyFont="1" applyFill="1" applyBorder="1" applyAlignment="1">
      <alignment/>
    </xf>
    <xf numFmtId="0" fontId="8" fillId="35" borderId="54" xfId="0" applyFont="1" applyFill="1" applyBorder="1" applyAlignment="1">
      <alignment horizontal="center"/>
    </xf>
    <xf numFmtId="176" fontId="9" fillId="35" borderId="54" xfId="0" applyNumberFormat="1" applyFont="1" applyFill="1" applyBorder="1" applyAlignment="1">
      <alignment horizontal="center"/>
    </xf>
    <xf numFmtId="176" fontId="9" fillId="35" borderId="55" xfId="0" applyNumberFormat="1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176" fontId="14" fillId="35" borderId="57" xfId="0" applyNumberFormat="1" applyFont="1" applyFill="1" applyBorder="1" applyAlignment="1">
      <alignment horizontal="center"/>
    </xf>
    <xf numFmtId="176" fontId="9" fillId="35" borderId="14" xfId="0" applyNumberFormat="1" applyFont="1" applyFill="1" applyBorder="1" applyAlignment="1">
      <alignment horizontal="center"/>
    </xf>
    <xf numFmtId="0" fontId="14" fillId="35" borderId="58" xfId="0" applyFont="1" applyFill="1" applyBorder="1" applyAlignment="1">
      <alignment horizontal="center"/>
    </xf>
    <xf numFmtId="0" fontId="8" fillId="35" borderId="50" xfId="0" applyFont="1" applyFill="1" applyBorder="1" applyAlignment="1">
      <alignment/>
    </xf>
    <xf numFmtId="0" fontId="8" fillId="35" borderId="51" xfId="0" applyFont="1" applyFill="1" applyBorder="1" applyAlignment="1">
      <alignment/>
    </xf>
    <xf numFmtId="0" fontId="17" fillId="0" borderId="59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9" fillId="0" borderId="60" xfId="0" applyFont="1" applyFill="1" applyBorder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176" fontId="8" fillId="35" borderId="37" xfId="0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 horizontal="left"/>
    </xf>
    <xf numFmtId="0" fontId="17" fillId="35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76" fontId="21" fillId="0" borderId="22" xfId="47" applyNumberFormat="1" applyFont="1" applyFill="1" applyBorder="1" applyAlignment="1">
      <alignment horizontal="center" vertical="center"/>
      <protection/>
    </xf>
    <xf numFmtId="176" fontId="21" fillId="0" borderId="39" xfId="47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6" fontId="21" fillId="0" borderId="14" xfId="47" applyNumberFormat="1" applyFont="1" applyFill="1" applyBorder="1" applyAlignment="1">
      <alignment horizontal="center" vertical="center"/>
      <protection/>
    </xf>
    <xf numFmtId="176" fontId="21" fillId="0" borderId="12" xfId="47" applyNumberFormat="1" applyFont="1" applyFill="1" applyBorder="1" applyAlignment="1">
      <alignment horizontal="center" vertical="center"/>
      <protection/>
    </xf>
    <xf numFmtId="176" fontId="21" fillId="0" borderId="15" xfId="47" applyNumberFormat="1" applyFont="1" applyFill="1" applyBorder="1" applyAlignment="1">
      <alignment horizontal="center" vertical="center"/>
      <protection/>
    </xf>
    <xf numFmtId="0" fontId="20" fillId="0" borderId="36" xfId="0" applyFont="1" applyFill="1" applyBorder="1" applyAlignment="1">
      <alignment horizontal="center"/>
    </xf>
    <xf numFmtId="176" fontId="21" fillId="0" borderId="38" xfId="47" applyNumberFormat="1" applyFont="1" applyFill="1" applyBorder="1" applyAlignment="1">
      <alignment horizontal="center" vertical="center"/>
      <protection/>
    </xf>
    <xf numFmtId="176" fontId="21" fillId="0" borderId="62" xfId="47" applyNumberFormat="1" applyFont="1" applyFill="1" applyBorder="1" applyAlignment="1">
      <alignment horizontal="center" vertical="center"/>
      <protection/>
    </xf>
    <xf numFmtId="176" fontId="21" fillId="0" borderId="63" xfId="47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center"/>
    </xf>
    <xf numFmtId="176" fontId="10" fillId="0" borderId="15" xfId="0" applyNumberFormat="1" applyFont="1" applyFill="1" applyBorder="1" applyAlignment="1">
      <alignment horizontal="center"/>
    </xf>
    <xf numFmtId="176" fontId="25" fillId="0" borderId="14" xfId="47" applyNumberFormat="1" applyFont="1" applyFill="1" applyBorder="1" applyAlignment="1">
      <alignment horizontal="center" vertical="center"/>
      <protection/>
    </xf>
    <xf numFmtId="176" fontId="25" fillId="0" borderId="12" xfId="47" applyNumberFormat="1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/>
    </xf>
    <xf numFmtId="176" fontId="8" fillId="33" borderId="14" xfId="0" applyNumberFormat="1" applyFont="1" applyFill="1" applyBorder="1" applyAlignment="1">
      <alignment horizontal="center"/>
    </xf>
    <xf numFmtId="178" fontId="9" fillId="0" borderId="14" xfId="0" applyNumberFormat="1" applyFont="1" applyFill="1" applyBorder="1" applyAlignment="1">
      <alignment horizontal="center"/>
    </xf>
    <xf numFmtId="178" fontId="9" fillId="0" borderId="14" xfId="0" applyNumberFormat="1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178" fontId="13" fillId="0" borderId="14" xfId="47" applyNumberFormat="1" applyFont="1" applyFill="1" applyBorder="1" applyAlignment="1">
      <alignment horizontal="center" vertical="center"/>
      <protection/>
    </xf>
    <xf numFmtId="178" fontId="9" fillId="0" borderId="26" xfId="0" applyNumberFormat="1" applyFont="1" applyFill="1" applyBorder="1" applyAlignment="1">
      <alignment horizontal="center"/>
    </xf>
    <xf numFmtId="178" fontId="13" fillId="0" borderId="26" xfId="47" applyNumberFormat="1" applyFont="1" applyFill="1" applyBorder="1" applyAlignment="1">
      <alignment horizontal="center" vertical="center"/>
      <protection/>
    </xf>
    <xf numFmtId="0" fontId="20" fillId="36" borderId="37" xfId="0" applyFont="1" applyFill="1" applyBorder="1" applyAlignment="1">
      <alignment horizontal="center"/>
    </xf>
    <xf numFmtId="176" fontId="21" fillId="36" borderId="64" xfId="47" applyNumberFormat="1" applyFont="1" applyFill="1" applyBorder="1" applyAlignment="1">
      <alignment horizontal="center" vertical="center"/>
      <protection/>
    </xf>
    <xf numFmtId="0" fontId="20" fillId="36" borderId="13" xfId="0" applyFont="1" applyFill="1" applyBorder="1" applyAlignment="1">
      <alignment horizontal="center"/>
    </xf>
    <xf numFmtId="176" fontId="21" fillId="36" borderId="65" xfId="47" applyNumberFormat="1" applyFont="1" applyFill="1" applyBorder="1" applyAlignment="1">
      <alignment horizontal="center" vertical="center"/>
      <protection/>
    </xf>
    <xf numFmtId="0" fontId="8" fillId="36" borderId="13" xfId="0" applyFont="1" applyFill="1" applyBorder="1" applyAlignment="1">
      <alignment horizontal="center"/>
    </xf>
    <xf numFmtId="176" fontId="13" fillId="36" borderId="14" xfId="47" applyNumberFormat="1" applyFont="1" applyFill="1" applyBorder="1" applyAlignment="1">
      <alignment horizontal="center" vertical="center"/>
      <protection/>
    </xf>
    <xf numFmtId="176" fontId="13" fillId="36" borderId="65" xfId="47" applyNumberFormat="1" applyFont="1" applyFill="1" applyBorder="1" applyAlignment="1">
      <alignment horizontal="center" vertical="center"/>
      <protection/>
    </xf>
    <xf numFmtId="0" fontId="14" fillId="36" borderId="13" xfId="0" applyFont="1" applyFill="1" applyBorder="1" applyAlignment="1">
      <alignment horizontal="center"/>
    </xf>
    <xf numFmtId="176" fontId="9" fillId="36" borderId="14" xfId="0" applyNumberFormat="1" applyFont="1" applyFill="1" applyBorder="1" applyAlignment="1">
      <alignment horizontal="center"/>
    </xf>
    <xf numFmtId="176" fontId="9" fillId="36" borderId="65" xfId="0" applyNumberFormat="1" applyFont="1" applyFill="1" applyBorder="1" applyAlignment="1">
      <alignment horizontal="center"/>
    </xf>
    <xf numFmtId="176" fontId="17" fillId="36" borderId="65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9" fillId="36" borderId="65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/>
    </xf>
    <xf numFmtId="0" fontId="17" fillId="36" borderId="66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center"/>
    </xf>
    <xf numFmtId="0" fontId="19" fillId="36" borderId="26" xfId="0" applyFont="1" applyFill="1" applyBorder="1" applyAlignment="1">
      <alignment horizontal="center" vertical="center"/>
    </xf>
    <xf numFmtId="176" fontId="9" fillId="36" borderId="66" xfId="0" applyNumberFormat="1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24" fillId="36" borderId="65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176" fontId="25" fillId="36" borderId="14" xfId="47" applyNumberFormat="1" applyFont="1" applyFill="1" applyBorder="1" applyAlignment="1">
      <alignment horizontal="center" vertical="center"/>
      <protection/>
    </xf>
    <xf numFmtId="176" fontId="25" fillId="36" borderId="65" xfId="47" applyNumberFormat="1" applyFont="1" applyFill="1" applyBorder="1" applyAlignment="1">
      <alignment horizontal="center" vertical="center"/>
      <protection/>
    </xf>
    <xf numFmtId="176" fontId="13" fillId="36" borderId="26" xfId="47" applyNumberFormat="1" applyFont="1" applyFill="1" applyBorder="1" applyAlignment="1">
      <alignment horizontal="center" vertical="center"/>
      <protection/>
    </xf>
    <xf numFmtId="0" fontId="14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176" fontId="9" fillId="36" borderId="12" xfId="0" applyNumberFormat="1" applyFont="1" applyFill="1" applyBorder="1" applyAlignment="1">
      <alignment horizontal="center"/>
    </xf>
    <xf numFmtId="176" fontId="9" fillId="36" borderId="15" xfId="0" applyNumberFormat="1" applyFont="1" applyFill="1" applyBorder="1" applyAlignment="1">
      <alignment horizontal="center"/>
    </xf>
    <xf numFmtId="176" fontId="13" fillId="36" borderId="12" xfId="47" applyNumberFormat="1" applyFont="1" applyFill="1" applyBorder="1" applyAlignment="1">
      <alignment horizontal="center" vertical="center"/>
      <protection/>
    </xf>
    <xf numFmtId="176" fontId="13" fillId="36" borderId="15" xfId="47" applyNumberFormat="1" applyFont="1" applyFill="1" applyBorder="1" applyAlignment="1">
      <alignment horizontal="center" vertical="center"/>
      <protection/>
    </xf>
    <xf numFmtId="176" fontId="13" fillId="36" borderId="30" xfId="47" applyNumberFormat="1" applyFont="1" applyFill="1" applyBorder="1" applyAlignment="1">
      <alignment horizontal="center" vertical="center"/>
      <protection/>
    </xf>
    <xf numFmtId="0" fontId="17" fillId="36" borderId="14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/>
    </xf>
    <xf numFmtId="0" fontId="24" fillId="0" borderId="67" xfId="0" applyFont="1" applyBorder="1" applyAlignment="1">
      <alignment horizontal="left" vertical="center"/>
    </xf>
    <xf numFmtId="176" fontId="25" fillId="0" borderId="38" xfId="47" applyNumberFormat="1" applyFont="1" applyFill="1" applyBorder="1" applyAlignment="1">
      <alignment horizontal="center" vertical="center"/>
      <protection/>
    </xf>
    <xf numFmtId="176" fontId="25" fillId="35" borderId="14" xfId="47" applyNumberFormat="1" applyFont="1" applyFill="1" applyBorder="1" applyAlignment="1">
      <alignment horizontal="center" vertical="center"/>
      <protection/>
    </xf>
    <xf numFmtId="0" fontId="24" fillId="0" borderId="40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36" borderId="19" xfId="0" applyFont="1" applyFill="1" applyBorder="1" applyAlignment="1">
      <alignment horizontal="center"/>
    </xf>
    <xf numFmtId="176" fontId="25" fillId="36" borderId="12" xfId="47" applyNumberFormat="1" applyFont="1" applyFill="1" applyBorder="1" applyAlignment="1">
      <alignment horizontal="center" vertical="center"/>
      <protection/>
    </xf>
    <xf numFmtId="176" fontId="25" fillId="36" borderId="15" xfId="47" applyNumberFormat="1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/>
    </xf>
    <xf numFmtId="176" fontId="25" fillId="0" borderId="25" xfId="47" applyNumberFormat="1" applyFont="1" applyFill="1" applyBorder="1" applyAlignment="1">
      <alignment horizontal="center" vertical="center"/>
      <protection/>
    </xf>
    <xf numFmtId="0" fontId="17" fillId="0" borderId="6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0" borderId="70" xfId="0" applyFont="1" applyBorder="1" applyAlignment="1">
      <alignment horizontal="left" vertical="center"/>
    </xf>
    <xf numFmtId="176" fontId="25" fillId="36" borderId="38" xfId="47" applyNumberFormat="1" applyFont="1" applyFill="1" applyBorder="1" applyAlignment="1">
      <alignment horizontal="center" vertical="center"/>
      <protection/>
    </xf>
    <xf numFmtId="0" fontId="24" fillId="35" borderId="65" xfId="0" applyFont="1" applyFill="1" applyBorder="1" applyAlignment="1">
      <alignment horizontal="center" vertical="center"/>
    </xf>
    <xf numFmtId="178" fontId="25" fillId="0" borderId="38" xfId="47" applyNumberFormat="1" applyFont="1" applyFill="1" applyBorder="1" applyAlignment="1">
      <alignment horizontal="center" vertical="center"/>
      <protection/>
    </xf>
    <xf numFmtId="0" fontId="8" fillId="33" borderId="37" xfId="0" applyFont="1" applyFill="1" applyBorder="1" applyAlignment="1">
      <alignment horizontal="center"/>
    </xf>
    <xf numFmtId="176" fontId="8" fillId="33" borderId="38" xfId="0" applyNumberFormat="1" applyFont="1" applyFill="1" applyBorder="1" applyAlignment="1">
      <alignment horizontal="center"/>
    </xf>
    <xf numFmtId="178" fontId="25" fillId="0" borderId="14" xfId="47" applyNumberFormat="1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76" fontId="13" fillId="0" borderId="33" xfId="47" applyNumberFormat="1" applyFont="1" applyFill="1" applyBorder="1" applyAlignment="1">
      <alignment horizontal="center" vertical="center"/>
      <protection/>
    </xf>
    <xf numFmtId="176" fontId="25" fillId="36" borderId="25" xfId="47" applyNumberFormat="1" applyFont="1" applyFill="1" applyBorder="1" applyAlignment="1">
      <alignment horizontal="center" vertical="center"/>
      <protection/>
    </xf>
    <xf numFmtId="0" fontId="8" fillId="33" borderId="20" xfId="0" applyFont="1" applyFill="1" applyBorder="1" applyAlignment="1">
      <alignment horizontal="center"/>
    </xf>
    <xf numFmtId="176" fontId="8" fillId="33" borderId="25" xfId="0" applyNumberFormat="1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176" fontId="9" fillId="36" borderId="25" xfId="0" applyNumberFormat="1" applyFont="1" applyFill="1" applyBorder="1" applyAlignment="1">
      <alignment horizontal="center"/>
    </xf>
    <xf numFmtId="176" fontId="9" fillId="36" borderId="22" xfId="0" applyNumberFormat="1" applyFont="1" applyFill="1" applyBorder="1" applyAlignment="1">
      <alignment horizontal="center"/>
    </xf>
    <xf numFmtId="176" fontId="9" fillId="36" borderId="39" xfId="0" applyNumberFormat="1" applyFont="1" applyFill="1" applyBorder="1" applyAlignment="1">
      <alignment horizontal="center"/>
    </xf>
    <xf numFmtId="176" fontId="9" fillId="0" borderId="22" xfId="0" applyNumberFormat="1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63" xfId="0" applyNumberFormat="1" applyFont="1" applyBorder="1" applyAlignment="1">
      <alignment horizontal="center" vertical="center"/>
    </xf>
    <xf numFmtId="176" fontId="24" fillId="36" borderId="14" xfId="0" applyNumberFormat="1" applyFont="1" applyFill="1" applyBorder="1" applyAlignment="1">
      <alignment horizontal="center" vertical="center"/>
    </xf>
    <xf numFmtId="176" fontId="24" fillId="36" borderId="38" xfId="0" applyNumberFormat="1" applyFont="1" applyFill="1" applyBorder="1" applyAlignment="1">
      <alignment horizontal="center" vertical="center"/>
    </xf>
    <xf numFmtId="176" fontId="24" fillId="35" borderId="65" xfId="0" applyNumberFormat="1" applyFont="1" applyFill="1" applyBorder="1" applyAlignment="1">
      <alignment horizontal="center" vertical="center"/>
    </xf>
    <xf numFmtId="176" fontId="24" fillId="36" borderId="65" xfId="0" applyNumberFormat="1" applyFont="1" applyFill="1" applyBorder="1" applyAlignment="1">
      <alignment horizontal="center" vertical="center"/>
    </xf>
    <xf numFmtId="176" fontId="19" fillId="36" borderId="65" xfId="0" applyNumberFormat="1" applyFont="1" applyFill="1" applyBorder="1" applyAlignment="1">
      <alignment horizontal="center" vertical="center"/>
    </xf>
    <xf numFmtId="176" fontId="24" fillId="36" borderId="64" xfId="0" applyNumberFormat="1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/>
    </xf>
    <xf numFmtId="176" fontId="9" fillId="36" borderId="18" xfId="0" applyNumberFormat="1" applyFont="1" applyFill="1" applyBorder="1" applyAlignment="1">
      <alignment horizontal="center"/>
    </xf>
    <xf numFmtId="0" fontId="19" fillId="36" borderId="71" xfId="0" applyFont="1" applyFill="1" applyBorder="1" applyAlignment="1">
      <alignment horizontal="center" vertical="center"/>
    </xf>
    <xf numFmtId="176" fontId="9" fillId="36" borderId="71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21" xfId="0" applyFont="1" applyBorder="1" applyAlignment="1">
      <alignment/>
    </xf>
    <xf numFmtId="0" fontId="26" fillId="0" borderId="30" xfId="0" applyFont="1" applyBorder="1" applyAlignment="1">
      <alignment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27" fillId="35" borderId="54" xfId="0" applyFont="1" applyFill="1" applyBorder="1" applyAlignment="1">
      <alignment/>
    </xf>
    <xf numFmtId="0" fontId="26" fillId="35" borderId="54" xfId="0" applyFont="1" applyFill="1" applyBorder="1" applyAlignment="1">
      <alignment/>
    </xf>
    <xf numFmtId="0" fontId="26" fillId="0" borderId="67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6" fontId="25" fillId="35" borderId="30" xfId="47" applyNumberFormat="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center"/>
    </xf>
    <xf numFmtId="176" fontId="13" fillId="0" borderId="18" xfId="47" applyNumberFormat="1" applyFont="1" applyFill="1" applyBorder="1" applyAlignment="1">
      <alignment horizontal="center" vertical="center"/>
      <protection/>
    </xf>
    <xf numFmtId="176" fontId="9" fillId="0" borderId="42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left" vertical="center"/>
    </xf>
    <xf numFmtId="176" fontId="25" fillId="0" borderId="63" xfId="47" applyNumberFormat="1" applyFont="1" applyFill="1" applyBorder="1" applyAlignment="1">
      <alignment horizontal="center" vertical="center"/>
      <protection/>
    </xf>
    <xf numFmtId="176" fontId="25" fillId="0" borderId="62" xfId="47" applyNumberFormat="1" applyFont="1" applyFill="1" applyBorder="1" applyAlignment="1">
      <alignment horizontal="center" vertical="center"/>
      <protection/>
    </xf>
    <xf numFmtId="176" fontId="24" fillId="0" borderId="38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17" fillId="35" borderId="14" xfId="0" applyNumberFormat="1" applyFont="1" applyFill="1" applyBorder="1" applyAlignment="1">
      <alignment horizontal="center" vertical="center"/>
    </xf>
    <xf numFmtId="176" fontId="17" fillId="36" borderId="14" xfId="0" applyNumberFormat="1" applyFont="1" applyFill="1" applyBorder="1" applyAlignment="1">
      <alignment horizontal="center" vertical="center"/>
    </xf>
    <xf numFmtId="176" fontId="17" fillId="36" borderId="26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/>
    </xf>
    <xf numFmtId="0" fontId="17" fillId="0" borderId="73" xfId="0" applyFont="1" applyBorder="1" applyAlignment="1">
      <alignment horizontal="left" vertical="center"/>
    </xf>
    <xf numFmtId="0" fontId="17" fillId="0" borderId="74" xfId="0" applyFont="1" applyBorder="1" applyAlignment="1">
      <alignment horizontal="left" vertical="center"/>
    </xf>
    <xf numFmtId="0" fontId="8" fillId="0" borderId="44" xfId="0" applyFont="1" applyFill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176" fontId="9" fillId="0" borderId="76" xfId="0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176" fontId="9" fillId="0" borderId="74" xfId="0" applyNumberFormat="1" applyFont="1" applyFill="1" applyBorder="1" applyAlignment="1">
      <alignment horizontal="center"/>
    </xf>
    <xf numFmtId="176" fontId="9" fillId="0" borderId="75" xfId="0" applyNumberFormat="1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17" fillId="0" borderId="79" xfId="0" applyFont="1" applyBorder="1" applyAlignment="1">
      <alignment horizontal="left" vertical="center"/>
    </xf>
    <xf numFmtId="0" fontId="17" fillId="0" borderId="80" xfId="0" applyFont="1" applyBorder="1" applyAlignment="1">
      <alignment horizontal="left" vertical="center"/>
    </xf>
    <xf numFmtId="0" fontId="14" fillId="0" borderId="50" xfId="0" applyFont="1" applyFill="1" applyBorder="1" applyAlignment="1">
      <alignment horizontal="center"/>
    </xf>
    <xf numFmtId="0" fontId="17" fillId="0" borderId="81" xfId="0" applyFont="1" applyBorder="1" applyAlignment="1">
      <alignment horizontal="center" vertical="center"/>
    </xf>
    <xf numFmtId="176" fontId="13" fillId="0" borderId="52" xfId="47" applyNumberFormat="1" applyFont="1" applyFill="1" applyBorder="1" applyAlignment="1">
      <alignment horizontal="center" vertical="center"/>
      <protection/>
    </xf>
    <xf numFmtId="0" fontId="14" fillId="0" borderId="82" xfId="0" applyFont="1" applyFill="1" applyBorder="1" applyAlignment="1">
      <alignment horizontal="center"/>
    </xf>
    <xf numFmtId="176" fontId="13" fillId="0" borderId="80" xfId="47" applyNumberFormat="1" applyFont="1" applyFill="1" applyBorder="1" applyAlignment="1">
      <alignment horizontal="center" vertical="center"/>
      <protection/>
    </xf>
    <xf numFmtId="176" fontId="13" fillId="0" borderId="81" xfId="47" applyNumberFormat="1" applyFont="1" applyFill="1" applyBorder="1" applyAlignment="1">
      <alignment horizontal="center" vertical="center"/>
      <protection/>
    </xf>
    <xf numFmtId="0" fontId="17" fillId="0" borderId="83" xfId="0" applyFont="1" applyBorder="1" applyAlignment="1">
      <alignment horizontal="left" vertical="center"/>
    </xf>
    <xf numFmtId="0" fontId="17" fillId="0" borderId="84" xfId="0" applyFont="1" applyBorder="1" applyAlignment="1">
      <alignment horizontal="left" vertical="center"/>
    </xf>
    <xf numFmtId="0" fontId="17" fillId="0" borderId="85" xfId="0" applyFont="1" applyBorder="1" applyAlignment="1">
      <alignment horizontal="center" vertical="center"/>
    </xf>
    <xf numFmtId="176" fontId="9" fillId="0" borderId="84" xfId="0" applyNumberFormat="1" applyFont="1" applyFill="1" applyBorder="1" applyAlignment="1">
      <alignment horizontal="center"/>
    </xf>
    <xf numFmtId="176" fontId="9" fillId="0" borderId="85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6" fontId="13" fillId="36" borderId="25" xfId="47" applyNumberFormat="1" applyFont="1" applyFill="1" applyBorder="1" applyAlignment="1">
      <alignment horizontal="center" vertical="center"/>
      <protection/>
    </xf>
    <xf numFmtId="176" fontId="13" fillId="36" borderId="22" xfId="47" applyNumberFormat="1" applyFont="1" applyFill="1" applyBorder="1" applyAlignment="1">
      <alignment horizontal="center" vertical="center"/>
      <protection/>
    </xf>
    <xf numFmtId="0" fontId="8" fillId="35" borderId="20" xfId="0" applyFont="1" applyFill="1" applyBorder="1" applyAlignment="1">
      <alignment horizontal="center"/>
    </xf>
    <xf numFmtId="176" fontId="13" fillId="35" borderId="25" xfId="47" applyNumberFormat="1" applyFont="1" applyFill="1" applyBorder="1" applyAlignment="1">
      <alignment horizontal="center" vertical="center"/>
      <protection/>
    </xf>
    <xf numFmtId="0" fontId="17" fillId="35" borderId="85" xfId="0" applyFont="1" applyFill="1" applyBorder="1" applyAlignment="1">
      <alignment horizontal="center" vertical="center"/>
    </xf>
    <xf numFmtId="176" fontId="17" fillId="0" borderId="30" xfId="0" applyNumberFormat="1" applyFont="1" applyBorder="1" applyAlignment="1">
      <alignment horizontal="center" vertical="center"/>
    </xf>
    <xf numFmtId="176" fontId="17" fillId="36" borderId="30" xfId="0" applyNumberFormat="1" applyFont="1" applyFill="1" applyBorder="1" applyAlignment="1">
      <alignment horizontal="center" vertical="center"/>
    </xf>
    <xf numFmtId="176" fontId="13" fillId="36" borderId="18" xfId="47" applyNumberFormat="1" applyFont="1" applyFill="1" applyBorder="1" applyAlignment="1">
      <alignment horizontal="center" vertical="center"/>
      <protection/>
    </xf>
    <xf numFmtId="0" fontId="8" fillId="35" borderId="17" xfId="0" applyFont="1" applyFill="1" applyBorder="1" applyAlignment="1">
      <alignment horizontal="center"/>
    </xf>
    <xf numFmtId="176" fontId="13" fillId="35" borderId="18" xfId="47" applyNumberFormat="1" applyFont="1" applyFill="1" applyBorder="1" applyAlignment="1">
      <alignment horizontal="center" vertical="center"/>
      <protection/>
    </xf>
    <xf numFmtId="176" fontId="25" fillId="36" borderId="22" xfId="47" applyNumberFormat="1" applyFont="1" applyFill="1" applyBorder="1" applyAlignment="1">
      <alignment horizontal="center" vertical="center"/>
      <protection/>
    </xf>
    <xf numFmtId="176" fontId="25" fillId="36" borderId="39" xfId="47" applyNumberFormat="1" applyFont="1" applyFill="1" applyBorder="1" applyAlignment="1">
      <alignment horizontal="center" vertical="center"/>
      <protection/>
    </xf>
    <xf numFmtId="176" fontId="25" fillId="0" borderId="22" xfId="47" applyNumberFormat="1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/>
    </xf>
    <xf numFmtId="0" fontId="8" fillId="35" borderId="46" xfId="0" applyFont="1" applyFill="1" applyBorder="1" applyAlignment="1">
      <alignment horizontal="center"/>
    </xf>
    <xf numFmtId="176" fontId="9" fillId="35" borderId="46" xfId="0" applyNumberFormat="1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 vertical="center"/>
    </xf>
    <xf numFmtId="176" fontId="25" fillId="36" borderId="64" xfId="47" applyNumberFormat="1" applyFont="1" applyFill="1" applyBorder="1" applyAlignment="1">
      <alignment horizontal="center" vertical="center"/>
      <protection/>
    </xf>
    <xf numFmtId="0" fontId="24" fillId="36" borderId="71" xfId="0" applyFont="1" applyFill="1" applyBorder="1" applyAlignment="1">
      <alignment horizontal="center" vertical="center"/>
    </xf>
    <xf numFmtId="0" fontId="24" fillId="36" borderId="66" xfId="0" applyFont="1" applyFill="1" applyBorder="1" applyAlignment="1">
      <alignment horizontal="center" vertical="center"/>
    </xf>
    <xf numFmtId="176" fontId="24" fillId="36" borderId="71" xfId="0" applyNumberFormat="1" applyFont="1" applyFill="1" applyBorder="1" applyAlignment="1">
      <alignment horizontal="center" vertical="center"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14" fillId="36" borderId="17" xfId="0" applyFont="1" applyFill="1" applyBorder="1" applyAlignment="1">
      <alignment horizontal="center"/>
    </xf>
    <xf numFmtId="176" fontId="24" fillId="35" borderId="71" xfId="0" applyNumberFormat="1" applyFont="1" applyFill="1" applyBorder="1" applyAlignment="1">
      <alignment horizontal="center" vertical="center"/>
    </xf>
    <xf numFmtId="176" fontId="24" fillId="35" borderId="14" xfId="0" applyNumberFormat="1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14" fontId="8" fillId="35" borderId="43" xfId="0" applyNumberFormat="1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14" fontId="8" fillId="35" borderId="45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I3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30.2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61" t="s">
        <v>159</v>
      </c>
      <c r="B1" s="46"/>
      <c r="C1" s="46"/>
      <c r="D1" s="47"/>
      <c r="E1" s="48"/>
      <c r="F1" s="49"/>
      <c r="G1" s="48"/>
      <c r="H1" s="47"/>
      <c r="I1" s="48"/>
      <c r="J1" s="46"/>
      <c r="K1" s="48"/>
      <c r="L1" s="7"/>
      <c r="M1" s="8"/>
      <c r="N1" s="50"/>
      <c r="O1" s="50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90"/>
      <c r="B2" s="91" t="s">
        <v>7</v>
      </c>
      <c r="C2" s="92"/>
      <c r="D2" s="331">
        <v>41587</v>
      </c>
      <c r="E2" s="335"/>
      <c r="F2" s="331">
        <v>41608</v>
      </c>
      <c r="G2" s="335"/>
      <c r="H2" s="331">
        <v>41650</v>
      </c>
      <c r="I2" s="335"/>
      <c r="J2" s="331"/>
      <c r="K2" s="332"/>
      <c r="L2" s="93"/>
      <c r="M2" s="94"/>
      <c r="N2" s="95"/>
      <c r="O2" s="96"/>
      <c r="P2" s="122" t="s">
        <v>44</v>
      </c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97"/>
      <c r="B3" s="114" t="s">
        <v>0</v>
      </c>
      <c r="C3" s="115" t="s">
        <v>1</v>
      </c>
      <c r="D3" s="333" t="s">
        <v>11</v>
      </c>
      <c r="E3" s="334"/>
      <c r="F3" s="333" t="s">
        <v>24</v>
      </c>
      <c r="G3" s="334"/>
      <c r="H3" s="333" t="s">
        <v>151</v>
      </c>
      <c r="I3" s="334"/>
      <c r="J3" s="333"/>
      <c r="K3" s="334"/>
      <c r="L3" s="333"/>
      <c r="M3" s="334"/>
      <c r="N3" s="100" t="s">
        <v>2</v>
      </c>
      <c r="O3" s="101" t="s">
        <v>6</v>
      </c>
      <c r="P3" s="102" t="s">
        <v>27</v>
      </c>
      <c r="Q3" s="103" t="s">
        <v>28</v>
      </c>
      <c r="R3" s="53" t="s">
        <v>29</v>
      </c>
      <c r="S3" s="53" t="s">
        <v>30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67">
        <v>1</v>
      </c>
      <c r="B4" s="204" t="s">
        <v>109</v>
      </c>
      <c r="C4" s="205" t="s">
        <v>33</v>
      </c>
      <c r="D4" s="35">
        <v>17</v>
      </c>
      <c r="E4" s="304">
        <v>4.5</v>
      </c>
      <c r="F4" s="36">
        <v>20</v>
      </c>
      <c r="G4" s="80">
        <v>6.5</v>
      </c>
      <c r="H4" s="35">
        <v>20</v>
      </c>
      <c r="I4" s="38">
        <v>6</v>
      </c>
      <c r="J4" s="81"/>
      <c r="K4" s="82"/>
      <c r="L4" s="35"/>
      <c r="M4" s="38"/>
      <c r="N4" s="51">
        <f aca="true" t="shared" si="0" ref="N4:N26">SUM(D4+F4+H4+J4+L4)</f>
        <v>57</v>
      </c>
      <c r="O4" s="52">
        <f aca="true" t="shared" si="1" ref="O4:O26">SUM(E4+G4+I4+K4+M4)</f>
        <v>17</v>
      </c>
      <c r="P4" s="83">
        <f aca="true" t="shared" si="2" ref="P4:P26">SUM(D4,F4,H4,J4,L4)-S4</f>
        <v>57</v>
      </c>
      <c r="Q4" s="84">
        <f aca="true" t="shared" si="3" ref="Q4:Q26">SUM(E4,G4,I4,K4,M4)-R4</f>
        <v>17</v>
      </c>
      <c r="R4" s="1">
        <f>IF(COUNT(M4,K4,I4,G4,E4)=5,MIN(M4,K4,I4,G4,E4),0)</f>
        <v>0</v>
      </c>
      <c r="S4" s="1">
        <f>IF(COUNT(D4,F4,H4,J4,L4)=5,MIN(D4,F4,H4,J4,L4),0)</f>
        <v>0</v>
      </c>
      <c r="T4" s="14"/>
      <c r="U4" s="15"/>
    </row>
    <row r="5" spans="1:21" s="12" customFormat="1" ht="15.75">
      <c r="A5" s="67">
        <v>2</v>
      </c>
      <c r="B5" s="202" t="s">
        <v>14</v>
      </c>
      <c r="C5" s="203" t="s">
        <v>36</v>
      </c>
      <c r="D5" s="35">
        <v>15</v>
      </c>
      <c r="E5" s="304">
        <v>4</v>
      </c>
      <c r="F5" s="36">
        <v>18</v>
      </c>
      <c r="G5" s="80">
        <v>4</v>
      </c>
      <c r="H5" s="35">
        <v>15</v>
      </c>
      <c r="I5" s="38">
        <v>3.5</v>
      </c>
      <c r="J5" s="81"/>
      <c r="K5" s="82"/>
      <c r="L5" s="35"/>
      <c r="M5" s="38"/>
      <c r="N5" s="51">
        <f t="shared" si="0"/>
        <v>48</v>
      </c>
      <c r="O5" s="52">
        <f t="shared" si="1"/>
        <v>11.5</v>
      </c>
      <c r="P5" s="83">
        <f t="shared" si="2"/>
        <v>48</v>
      </c>
      <c r="Q5" s="84">
        <f t="shared" si="3"/>
        <v>11.5</v>
      </c>
      <c r="R5" s="1"/>
      <c r="S5" s="1"/>
      <c r="T5" s="14"/>
      <c r="U5" s="15"/>
    </row>
    <row r="6" spans="1:21" s="12" customFormat="1" ht="15.75">
      <c r="A6" s="67">
        <v>3</v>
      </c>
      <c r="B6" s="202" t="s">
        <v>45</v>
      </c>
      <c r="C6" s="203" t="s">
        <v>22</v>
      </c>
      <c r="D6" s="35">
        <v>16</v>
      </c>
      <c r="E6" s="304">
        <v>4.5</v>
      </c>
      <c r="F6" s="36">
        <v>14</v>
      </c>
      <c r="G6" s="80">
        <v>3</v>
      </c>
      <c r="H6" s="35">
        <v>17</v>
      </c>
      <c r="I6" s="38">
        <v>4</v>
      </c>
      <c r="J6" s="81"/>
      <c r="K6" s="82"/>
      <c r="L6" s="35"/>
      <c r="M6" s="38"/>
      <c r="N6" s="51">
        <f t="shared" si="0"/>
        <v>47</v>
      </c>
      <c r="O6" s="52">
        <f t="shared" si="1"/>
        <v>11.5</v>
      </c>
      <c r="P6" s="83">
        <f t="shared" si="2"/>
        <v>47</v>
      </c>
      <c r="Q6" s="84">
        <f t="shared" si="3"/>
        <v>11.5</v>
      </c>
      <c r="R6" s="1"/>
      <c r="S6" s="1"/>
      <c r="T6" s="14"/>
      <c r="U6" s="15"/>
    </row>
    <row r="7" spans="1:21" s="12" customFormat="1" ht="15.75">
      <c r="A7" s="67">
        <v>4</v>
      </c>
      <c r="B7" s="202" t="s">
        <v>17</v>
      </c>
      <c r="C7" s="203" t="s">
        <v>8</v>
      </c>
      <c r="D7" s="298">
        <v>11</v>
      </c>
      <c r="E7" s="304">
        <v>3.5</v>
      </c>
      <c r="F7" s="81">
        <v>17</v>
      </c>
      <c r="G7" s="80">
        <v>4</v>
      </c>
      <c r="H7" s="298">
        <v>13</v>
      </c>
      <c r="I7" s="38">
        <v>3.5</v>
      </c>
      <c r="J7" s="81"/>
      <c r="K7" s="82"/>
      <c r="L7" s="298"/>
      <c r="M7" s="38"/>
      <c r="N7" s="51">
        <f t="shared" si="0"/>
        <v>41</v>
      </c>
      <c r="O7" s="52">
        <f t="shared" si="1"/>
        <v>11</v>
      </c>
      <c r="P7" s="83">
        <f t="shared" si="2"/>
        <v>41</v>
      </c>
      <c r="Q7" s="84">
        <f t="shared" si="3"/>
        <v>11</v>
      </c>
      <c r="R7" s="1"/>
      <c r="S7" s="1"/>
      <c r="T7" s="14"/>
      <c r="U7" s="15"/>
    </row>
    <row r="8" spans="1:21" s="12" customFormat="1" ht="15.75">
      <c r="A8" s="67">
        <v>5</v>
      </c>
      <c r="B8" s="202" t="s">
        <v>15</v>
      </c>
      <c r="C8" s="203" t="s">
        <v>22</v>
      </c>
      <c r="D8" s="218">
        <v>10</v>
      </c>
      <c r="E8" s="305">
        <v>3.5</v>
      </c>
      <c r="F8" s="200">
        <v>16</v>
      </c>
      <c r="G8" s="219">
        <v>3.5</v>
      </c>
      <c r="H8" s="197">
        <v>14</v>
      </c>
      <c r="I8" s="220">
        <v>3.5</v>
      </c>
      <c r="J8" s="200"/>
      <c r="K8" s="221"/>
      <c r="L8" s="197"/>
      <c r="M8" s="222"/>
      <c r="N8" s="51">
        <f t="shared" si="0"/>
        <v>40</v>
      </c>
      <c r="O8" s="52">
        <f t="shared" si="1"/>
        <v>10.5</v>
      </c>
      <c r="P8" s="83">
        <f t="shared" si="2"/>
        <v>40</v>
      </c>
      <c r="Q8" s="84">
        <f t="shared" si="3"/>
        <v>10.5</v>
      </c>
      <c r="R8" s="1"/>
      <c r="S8" s="1"/>
      <c r="T8" s="14"/>
      <c r="U8" s="15"/>
    </row>
    <row r="9" spans="1:21" s="12" customFormat="1" ht="15.75">
      <c r="A9" s="67">
        <v>6</v>
      </c>
      <c r="B9" s="202" t="s">
        <v>18</v>
      </c>
      <c r="C9" s="203" t="s">
        <v>36</v>
      </c>
      <c r="D9" s="218">
        <v>8</v>
      </c>
      <c r="E9" s="305">
        <v>3</v>
      </c>
      <c r="F9" s="200">
        <v>15</v>
      </c>
      <c r="G9" s="299">
        <v>3.5</v>
      </c>
      <c r="H9" s="197">
        <v>16</v>
      </c>
      <c r="I9" s="300">
        <v>4</v>
      </c>
      <c r="J9" s="200"/>
      <c r="K9" s="221"/>
      <c r="L9" s="197"/>
      <c r="M9" s="38"/>
      <c r="N9" s="51">
        <f t="shared" si="0"/>
        <v>39</v>
      </c>
      <c r="O9" s="52">
        <f t="shared" si="1"/>
        <v>10.5</v>
      </c>
      <c r="P9" s="83">
        <f t="shared" si="2"/>
        <v>39</v>
      </c>
      <c r="Q9" s="84">
        <f t="shared" si="3"/>
        <v>10.5</v>
      </c>
      <c r="R9" s="1"/>
      <c r="S9" s="1"/>
      <c r="T9" s="14"/>
      <c r="U9" s="15"/>
    </row>
    <row r="10" spans="1:21" s="12" customFormat="1" ht="15.75">
      <c r="A10" s="67">
        <v>7</v>
      </c>
      <c r="B10" s="202" t="s">
        <v>12</v>
      </c>
      <c r="C10" s="203" t="s">
        <v>22</v>
      </c>
      <c r="D10" s="35">
        <v>18</v>
      </c>
      <c r="E10" s="304">
        <v>6</v>
      </c>
      <c r="F10" s="301"/>
      <c r="G10" s="302"/>
      <c r="H10" s="35">
        <v>18</v>
      </c>
      <c r="I10" s="38">
        <v>5</v>
      </c>
      <c r="J10" s="81"/>
      <c r="K10" s="82"/>
      <c r="L10" s="35"/>
      <c r="M10" s="38"/>
      <c r="N10" s="51">
        <f t="shared" si="0"/>
        <v>36</v>
      </c>
      <c r="O10" s="52">
        <f t="shared" si="1"/>
        <v>11</v>
      </c>
      <c r="P10" s="83">
        <f t="shared" si="2"/>
        <v>36</v>
      </c>
      <c r="Q10" s="84">
        <f t="shared" si="3"/>
        <v>11</v>
      </c>
      <c r="R10" s="1"/>
      <c r="S10" s="1"/>
      <c r="T10" s="14"/>
      <c r="U10" s="15"/>
    </row>
    <row r="11" spans="1:21" s="12" customFormat="1" ht="15.75">
      <c r="A11" s="67">
        <v>8</v>
      </c>
      <c r="B11" s="202" t="s">
        <v>9</v>
      </c>
      <c r="C11" s="203" t="s">
        <v>8</v>
      </c>
      <c r="D11" s="197">
        <v>5</v>
      </c>
      <c r="E11" s="305">
        <v>2</v>
      </c>
      <c r="F11" s="200">
        <v>13</v>
      </c>
      <c r="G11" s="299">
        <v>2</v>
      </c>
      <c r="H11" s="197">
        <v>12</v>
      </c>
      <c r="I11" s="220">
        <v>3</v>
      </c>
      <c r="J11" s="200"/>
      <c r="K11" s="221"/>
      <c r="L11" s="197"/>
      <c r="M11" s="38"/>
      <c r="N11" s="51">
        <f t="shared" si="0"/>
        <v>30</v>
      </c>
      <c r="O11" s="52">
        <f t="shared" si="1"/>
        <v>7</v>
      </c>
      <c r="P11" s="83">
        <f t="shared" si="2"/>
        <v>30</v>
      </c>
      <c r="Q11" s="84">
        <f t="shared" si="3"/>
        <v>7</v>
      </c>
      <c r="R11" s="1"/>
      <c r="S11" s="1"/>
      <c r="T11" s="14"/>
      <c r="U11" s="15"/>
    </row>
    <row r="12" spans="1:20" s="15" customFormat="1" ht="15.75">
      <c r="A12" s="57">
        <v>9</v>
      </c>
      <c r="B12" s="63" t="s">
        <v>10</v>
      </c>
      <c r="C12" s="64" t="s">
        <v>34</v>
      </c>
      <c r="D12" s="182">
        <v>6</v>
      </c>
      <c r="E12" s="305">
        <v>3</v>
      </c>
      <c r="F12" s="162">
        <v>12</v>
      </c>
      <c r="G12" s="160">
        <v>1.5</v>
      </c>
      <c r="H12" s="182">
        <v>11</v>
      </c>
      <c r="I12" s="183">
        <v>2</v>
      </c>
      <c r="J12" s="159"/>
      <c r="K12" s="184"/>
      <c r="L12" s="181"/>
      <c r="M12" s="17"/>
      <c r="N12" s="21">
        <f t="shared" si="0"/>
        <v>29</v>
      </c>
      <c r="O12" s="22">
        <f t="shared" si="1"/>
        <v>6.5</v>
      </c>
      <c r="P12" s="59">
        <f t="shared" si="2"/>
        <v>29</v>
      </c>
      <c r="Q12" s="54">
        <f t="shared" si="3"/>
        <v>6.5</v>
      </c>
      <c r="R12" s="1">
        <f>IF(COUNT(M12,K12,I12,G12,E12)=5,MIN(M12,K12,I12,G12,E12),0)</f>
        <v>0</v>
      </c>
      <c r="S12" s="1">
        <f>IF(COUNT(D12,F12,H12,J12,L12)=5,MIN(D12,F12,H12,J12,L12),0)</f>
        <v>0</v>
      </c>
      <c r="T12" s="14"/>
    </row>
    <row r="13" spans="1:21" s="15" customFormat="1" ht="15.75">
      <c r="A13" s="57">
        <v>10</v>
      </c>
      <c r="B13" s="63" t="s">
        <v>40</v>
      </c>
      <c r="C13" s="64" t="s">
        <v>33</v>
      </c>
      <c r="D13" s="24">
        <v>20</v>
      </c>
      <c r="E13" s="304">
        <v>6.5</v>
      </c>
      <c r="F13" s="121"/>
      <c r="G13" s="72"/>
      <c r="H13" s="121"/>
      <c r="I13" s="303"/>
      <c r="J13" s="18"/>
      <c r="K13" s="19"/>
      <c r="L13" s="24"/>
      <c r="M13" s="17"/>
      <c r="N13" s="21">
        <f t="shared" si="0"/>
        <v>20</v>
      </c>
      <c r="O13" s="22">
        <f t="shared" si="1"/>
        <v>6.5</v>
      </c>
      <c r="P13" s="59">
        <f t="shared" si="2"/>
        <v>20</v>
      </c>
      <c r="Q13" s="54">
        <f t="shared" si="3"/>
        <v>6.5</v>
      </c>
      <c r="R13" s="1">
        <f aca="true" t="shared" si="4" ref="R13:R32">IF(COUNT(M13,K13,I13,G13,E13)=5,MIN(M13,K13,I13,G13,E13),0)</f>
        <v>0</v>
      </c>
      <c r="S13" s="1">
        <f aca="true" t="shared" si="5" ref="S13:S32">IF(COUNT(D13,F13,H13,J13,L13)=5,MIN(D13,F13,H13,J13,L13),0)</f>
        <v>0</v>
      </c>
      <c r="T13" s="14"/>
      <c r="U13" s="23"/>
    </row>
    <row r="14" spans="1:21" s="23" customFormat="1" ht="15.75">
      <c r="A14" s="57">
        <v>11</v>
      </c>
      <c r="B14" s="63" t="s">
        <v>112</v>
      </c>
      <c r="C14" s="64" t="s">
        <v>34</v>
      </c>
      <c r="D14" s="181">
        <v>9</v>
      </c>
      <c r="E14" s="305">
        <v>3.5</v>
      </c>
      <c r="F14" s="121"/>
      <c r="G14" s="72"/>
      <c r="H14" s="159">
        <v>10</v>
      </c>
      <c r="I14" s="160">
        <v>2</v>
      </c>
      <c r="J14" s="159"/>
      <c r="K14" s="160"/>
      <c r="L14" s="182"/>
      <c r="M14" s="17"/>
      <c r="N14" s="21">
        <f t="shared" si="0"/>
        <v>19</v>
      </c>
      <c r="O14" s="22">
        <f t="shared" si="1"/>
        <v>5.5</v>
      </c>
      <c r="P14" s="59">
        <f t="shared" si="2"/>
        <v>19</v>
      </c>
      <c r="Q14" s="54">
        <f t="shared" si="3"/>
        <v>5.5</v>
      </c>
      <c r="R14" s="1">
        <f t="shared" si="4"/>
        <v>0</v>
      </c>
      <c r="S14" s="1">
        <f t="shared" si="5"/>
        <v>0</v>
      </c>
      <c r="T14" s="15"/>
      <c r="U14" s="15"/>
    </row>
    <row r="15" spans="1:21" s="15" customFormat="1" ht="15.75">
      <c r="A15" s="57">
        <v>12</v>
      </c>
      <c r="B15" s="63" t="s">
        <v>110</v>
      </c>
      <c r="C15" s="203" t="s">
        <v>117</v>
      </c>
      <c r="D15" s="24">
        <v>14</v>
      </c>
      <c r="E15" s="304">
        <v>4</v>
      </c>
      <c r="F15" s="121"/>
      <c r="G15" s="72"/>
      <c r="H15" s="121"/>
      <c r="I15" s="303"/>
      <c r="J15" s="18"/>
      <c r="K15" s="19"/>
      <c r="L15" s="24"/>
      <c r="M15" s="17"/>
      <c r="N15" s="21">
        <f t="shared" si="0"/>
        <v>14</v>
      </c>
      <c r="O15" s="22">
        <f t="shared" si="1"/>
        <v>4</v>
      </c>
      <c r="P15" s="59">
        <f t="shared" si="2"/>
        <v>14</v>
      </c>
      <c r="Q15" s="54">
        <f t="shared" si="3"/>
        <v>4</v>
      </c>
      <c r="R15" s="1">
        <f t="shared" si="4"/>
        <v>0</v>
      </c>
      <c r="S15" s="1">
        <f t="shared" si="5"/>
        <v>0</v>
      </c>
      <c r="T15" s="23"/>
      <c r="U15" s="23"/>
    </row>
    <row r="16" spans="1:21" s="23" customFormat="1" ht="15.75">
      <c r="A16" s="57">
        <v>13</v>
      </c>
      <c r="B16" s="63" t="s">
        <v>13</v>
      </c>
      <c r="C16" s="64" t="s">
        <v>33</v>
      </c>
      <c r="D16" s="24">
        <v>13</v>
      </c>
      <c r="E16" s="304">
        <v>3.5</v>
      </c>
      <c r="F16" s="121"/>
      <c r="G16" s="72"/>
      <c r="H16" s="121"/>
      <c r="I16" s="303"/>
      <c r="J16" s="18"/>
      <c r="K16" s="19"/>
      <c r="L16" s="24"/>
      <c r="M16" s="17"/>
      <c r="N16" s="21">
        <f t="shared" si="0"/>
        <v>13</v>
      </c>
      <c r="O16" s="22">
        <f t="shared" si="1"/>
        <v>3.5</v>
      </c>
      <c r="P16" s="59">
        <f t="shared" si="2"/>
        <v>13</v>
      </c>
      <c r="Q16" s="54">
        <f t="shared" si="3"/>
        <v>3.5</v>
      </c>
      <c r="R16" s="1">
        <f t="shared" si="4"/>
        <v>0</v>
      </c>
      <c r="S16" s="1">
        <f t="shared" si="5"/>
        <v>0</v>
      </c>
      <c r="T16" s="15"/>
      <c r="U16" s="15"/>
    </row>
    <row r="17" spans="1:19" s="23" customFormat="1" ht="15.75">
      <c r="A17" s="57">
        <v>14</v>
      </c>
      <c r="B17" s="63" t="s">
        <v>111</v>
      </c>
      <c r="C17" s="64" t="s">
        <v>23</v>
      </c>
      <c r="D17" s="24">
        <v>12</v>
      </c>
      <c r="E17" s="304">
        <v>3.5</v>
      </c>
      <c r="F17" s="121"/>
      <c r="G17" s="72"/>
      <c r="H17" s="121"/>
      <c r="I17" s="303"/>
      <c r="J17" s="18"/>
      <c r="K17" s="20"/>
      <c r="L17" s="24"/>
      <c r="M17" s="17"/>
      <c r="N17" s="21">
        <f t="shared" si="0"/>
        <v>12</v>
      </c>
      <c r="O17" s="22">
        <f t="shared" si="1"/>
        <v>3.5</v>
      </c>
      <c r="P17" s="59">
        <f t="shared" si="2"/>
        <v>12</v>
      </c>
      <c r="Q17" s="54">
        <f t="shared" si="3"/>
        <v>3.5</v>
      </c>
      <c r="R17" s="1">
        <f t="shared" si="4"/>
        <v>0</v>
      </c>
      <c r="S17" s="1">
        <f t="shared" si="5"/>
        <v>0</v>
      </c>
    </row>
    <row r="18" spans="1:21" s="23" customFormat="1" ht="15.75">
      <c r="A18" s="57">
        <v>15</v>
      </c>
      <c r="B18" s="63" t="s">
        <v>113</v>
      </c>
      <c r="C18" s="64" t="s">
        <v>116</v>
      </c>
      <c r="D18" s="182">
        <v>7</v>
      </c>
      <c r="E18" s="187">
        <v>3</v>
      </c>
      <c r="F18" s="121"/>
      <c r="G18" s="72"/>
      <c r="H18" s="121"/>
      <c r="I18" s="303"/>
      <c r="J18" s="159"/>
      <c r="K18" s="186"/>
      <c r="L18" s="182"/>
      <c r="M18" s="17"/>
      <c r="N18" s="21">
        <f t="shared" si="0"/>
        <v>7</v>
      </c>
      <c r="O18" s="22">
        <f t="shared" si="1"/>
        <v>3</v>
      </c>
      <c r="P18" s="59">
        <f t="shared" si="2"/>
        <v>7</v>
      </c>
      <c r="Q18" s="54">
        <f t="shared" si="3"/>
        <v>3</v>
      </c>
      <c r="R18" s="1">
        <f t="shared" si="4"/>
        <v>0</v>
      </c>
      <c r="S18" s="1">
        <f t="shared" si="5"/>
        <v>0</v>
      </c>
      <c r="T18" s="15"/>
      <c r="U18" s="15"/>
    </row>
    <row r="19" spans="1:21" s="15" customFormat="1" ht="15.75">
      <c r="A19" s="57">
        <v>16</v>
      </c>
      <c r="B19" s="63" t="s">
        <v>114</v>
      </c>
      <c r="C19" s="64" t="s">
        <v>116</v>
      </c>
      <c r="D19" s="182">
        <v>4</v>
      </c>
      <c r="E19" s="305">
        <v>1.5</v>
      </c>
      <c r="F19" s="121"/>
      <c r="G19" s="112"/>
      <c r="H19" s="121"/>
      <c r="I19" s="303"/>
      <c r="J19" s="159"/>
      <c r="K19" s="163"/>
      <c r="L19" s="182"/>
      <c r="M19" s="29"/>
      <c r="N19" s="21">
        <f t="shared" si="0"/>
        <v>4</v>
      </c>
      <c r="O19" s="22">
        <f t="shared" si="1"/>
        <v>1.5</v>
      </c>
      <c r="P19" s="59">
        <f t="shared" si="2"/>
        <v>4</v>
      </c>
      <c r="Q19" s="54">
        <f t="shared" si="3"/>
        <v>1.5</v>
      </c>
      <c r="R19" s="1">
        <f t="shared" si="4"/>
        <v>0</v>
      </c>
      <c r="S19" s="1">
        <f t="shared" si="5"/>
        <v>0</v>
      </c>
      <c r="T19" s="26"/>
      <c r="U19" s="26"/>
    </row>
    <row r="20" spans="1:21" s="15" customFormat="1" ht="15.75">
      <c r="A20" s="57">
        <v>17</v>
      </c>
      <c r="B20" s="116"/>
      <c r="C20" s="117"/>
      <c r="D20" s="189"/>
      <c r="E20" s="305"/>
      <c r="F20" s="159"/>
      <c r="G20" s="160"/>
      <c r="H20" s="159"/>
      <c r="I20" s="160"/>
      <c r="J20" s="159"/>
      <c r="K20" s="163"/>
      <c r="L20" s="182"/>
      <c r="M20" s="17"/>
      <c r="N20" s="21">
        <f t="shared" si="0"/>
        <v>0</v>
      </c>
      <c r="O20" s="22">
        <f t="shared" si="1"/>
        <v>0</v>
      </c>
      <c r="P20" s="59">
        <f t="shared" si="2"/>
        <v>0</v>
      </c>
      <c r="Q20" s="54">
        <f t="shared" si="3"/>
        <v>0</v>
      </c>
      <c r="R20" s="1">
        <f t="shared" si="4"/>
        <v>0</v>
      </c>
      <c r="S20" s="1">
        <f t="shared" si="5"/>
        <v>0</v>
      </c>
      <c r="T20" s="26"/>
      <c r="U20" s="26"/>
    </row>
    <row r="21" spans="1:21" s="15" customFormat="1" ht="15.75">
      <c r="A21" s="57">
        <v>18</v>
      </c>
      <c r="B21" s="116"/>
      <c r="C21" s="117"/>
      <c r="D21" s="182"/>
      <c r="E21" s="305"/>
      <c r="F21" s="159"/>
      <c r="G21" s="160"/>
      <c r="H21" s="159"/>
      <c r="I21" s="163"/>
      <c r="J21" s="159"/>
      <c r="K21" s="163"/>
      <c r="L21" s="182"/>
      <c r="M21" s="17"/>
      <c r="N21" s="21">
        <f t="shared" si="0"/>
        <v>0</v>
      </c>
      <c r="O21" s="22">
        <f t="shared" si="1"/>
        <v>0</v>
      </c>
      <c r="P21" s="59">
        <f t="shared" si="2"/>
        <v>0</v>
      </c>
      <c r="Q21" s="54">
        <f t="shared" si="3"/>
        <v>0</v>
      </c>
      <c r="R21" s="1">
        <f t="shared" si="4"/>
        <v>0</v>
      </c>
      <c r="S21" s="1">
        <f t="shared" si="5"/>
        <v>0</v>
      </c>
      <c r="T21" s="26"/>
      <c r="U21" s="26"/>
    </row>
    <row r="22" spans="1:21" s="15" customFormat="1" ht="15.75">
      <c r="A22" s="57">
        <v>19</v>
      </c>
      <c r="B22" s="63"/>
      <c r="C22" s="64"/>
      <c r="D22" s="182"/>
      <c r="E22" s="305"/>
      <c r="F22" s="159"/>
      <c r="G22" s="160"/>
      <c r="H22" s="182"/>
      <c r="I22" s="183"/>
      <c r="J22" s="159"/>
      <c r="K22" s="184"/>
      <c r="L22" s="182"/>
      <c r="M22" s="17"/>
      <c r="N22" s="21">
        <f t="shared" si="0"/>
        <v>0</v>
      </c>
      <c r="O22" s="22">
        <f t="shared" si="1"/>
        <v>0</v>
      </c>
      <c r="P22" s="59">
        <f t="shared" si="2"/>
        <v>0</v>
      </c>
      <c r="Q22" s="54">
        <f t="shared" si="3"/>
        <v>0</v>
      </c>
      <c r="R22" s="1">
        <f t="shared" si="4"/>
        <v>0</v>
      </c>
      <c r="S22" s="1">
        <f t="shared" si="5"/>
        <v>0</v>
      </c>
      <c r="T22" s="26"/>
      <c r="U22" s="26"/>
    </row>
    <row r="23" spans="1:21" s="15" customFormat="1" ht="15.75">
      <c r="A23" s="57">
        <v>20</v>
      </c>
      <c r="B23" s="63"/>
      <c r="C23" s="64"/>
      <c r="D23" s="162"/>
      <c r="E23" s="273"/>
      <c r="F23" s="159"/>
      <c r="G23" s="160"/>
      <c r="H23" s="159"/>
      <c r="I23" s="163"/>
      <c r="J23" s="159"/>
      <c r="K23" s="163"/>
      <c r="L23" s="182"/>
      <c r="M23" s="17"/>
      <c r="N23" s="21">
        <f t="shared" si="0"/>
        <v>0</v>
      </c>
      <c r="O23" s="22">
        <f t="shared" si="1"/>
        <v>0</v>
      </c>
      <c r="P23" s="59">
        <f t="shared" si="2"/>
        <v>0</v>
      </c>
      <c r="Q23" s="54">
        <f t="shared" si="3"/>
        <v>0</v>
      </c>
      <c r="R23" s="1">
        <f t="shared" si="4"/>
        <v>0</v>
      </c>
      <c r="S23" s="1">
        <f t="shared" si="5"/>
        <v>0</v>
      </c>
      <c r="T23" s="26"/>
      <c r="U23" s="26"/>
    </row>
    <row r="24" spans="1:21" s="15" customFormat="1" ht="15.75">
      <c r="A24" s="57"/>
      <c r="B24" s="116"/>
      <c r="C24" s="117"/>
      <c r="D24" s="162"/>
      <c r="E24" s="273"/>
      <c r="F24" s="159"/>
      <c r="G24" s="160"/>
      <c r="H24" s="159"/>
      <c r="I24" s="163"/>
      <c r="J24" s="159"/>
      <c r="K24" s="163"/>
      <c r="L24" s="182"/>
      <c r="M24" s="17"/>
      <c r="N24" s="21">
        <f t="shared" si="0"/>
        <v>0</v>
      </c>
      <c r="O24" s="22">
        <f t="shared" si="1"/>
        <v>0</v>
      </c>
      <c r="P24" s="59">
        <f t="shared" si="2"/>
        <v>0</v>
      </c>
      <c r="Q24" s="54">
        <f t="shared" si="3"/>
        <v>0</v>
      </c>
      <c r="R24" s="1">
        <f t="shared" si="4"/>
        <v>0</v>
      </c>
      <c r="S24" s="1">
        <f t="shared" si="5"/>
        <v>0</v>
      </c>
      <c r="T24" s="26"/>
      <c r="U24" s="26"/>
    </row>
    <row r="25" spans="1:21" s="15" customFormat="1" ht="15.75">
      <c r="A25" s="57"/>
      <c r="B25" s="116"/>
      <c r="C25" s="117"/>
      <c r="D25" s="159"/>
      <c r="E25" s="160"/>
      <c r="F25" s="159"/>
      <c r="G25" s="160"/>
      <c r="H25" s="182"/>
      <c r="I25" s="185"/>
      <c r="J25" s="159"/>
      <c r="K25" s="163"/>
      <c r="L25" s="182"/>
      <c r="M25" s="17"/>
      <c r="N25" s="21">
        <f t="shared" si="0"/>
        <v>0</v>
      </c>
      <c r="O25" s="22">
        <f t="shared" si="1"/>
        <v>0</v>
      </c>
      <c r="P25" s="59">
        <f t="shared" si="2"/>
        <v>0</v>
      </c>
      <c r="Q25" s="54">
        <f t="shared" si="3"/>
        <v>0</v>
      </c>
      <c r="R25" s="1">
        <f t="shared" si="4"/>
        <v>0</v>
      </c>
      <c r="S25" s="1">
        <f t="shared" si="5"/>
        <v>0</v>
      </c>
      <c r="T25" s="26"/>
      <c r="U25" s="26"/>
    </row>
    <row r="26" spans="1:19" s="15" customFormat="1" ht="16.5" thickBot="1">
      <c r="A26" s="57"/>
      <c r="B26" s="65"/>
      <c r="C26" s="66"/>
      <c r="D26" s="182"/>
      <c r="E26" s="187"/>
      <c r="F26" s="159"/>
      <c r="G26" s="160"/>
      <c r="H26" s="182"/>
      <c r="I26" s="185"/>
      <c r="J26" s="159"/>
      <c r="K26" s="163"/>
      <c r="L26" s="182"/>
      <c r="M26" s="17"/>
      <c r="N26" s="21">
        <f t="shared" si="0"/>
        <v>0</v>
      </c>
      <c r="O26" s="22">
        <f t="shared" si="1"/>
        <v>0</v>
      </c>
      <c r="P26" s="59">
        <f t="shared" si="2"/>
        <v>0</v>
      </c>
      <c r="Q26" s="54">
        <f t="shared" si="3"/>
        <v>0</v>
      </c>
      <c r="R26" s="1">
        <f t="shared" si="4"/>
        <v>0</v>
      </c>
      <c r="S26" s="1">
        <f t="shared" si="5"/>
        <v>0</v>
      </c>
    </row>
    <row r="27" spans="1:19" s="26" customFormat="1" ht="16.5" thickBot="1">
      <c r="A27" s="104" t="s">
        <v>26</v>
      </c>
      <c r="B27" s="105"/>
      <c r="C27" s="106"/>
      <c r="D27" s="107"/>
      <c r="E27" s="108"/>
      <c r="F27" s="107"/>
      <c r="G27" s="108"/>
      <c r="H27" s="107"/>
      <c r="I27" s="108"/>
      <c r="J27" s="107"/>
      <c r="K27" s="108"/>
      <c r="L27" s="107"/>
      <c r="M27" s="109"/>
      <c r="N27" s="110" t="s">
        <v>21</v>
      </c>
      <c r="O27" s="111" t="s">
        <v>6</v>
      </c>
      <c r="P27" s="113" t="s">
        <v>21</v>
      </c>
      <c r="Q27" s="111" t="s">
        <v>6</v>
      </c>
      <c r="R27" s="1"/>
      <c r="S27" s="1"/>
    </row>
    <row r="28" spans="1:21" s="23" customFormat="1" ht="15.75">
      <c r="A28" s="275">
        <v>1</v>
      </c>
      <c r="B28" s="276" t="s">
        <v>115</v>
      </c>
      <c r="C28" s="277" t="s">
        <v>33</v>
      </c>
      <c r="D28" s="278">
        <v>20</v>
      </c>
      <c r="E28" s="279">
        <v>3.5</v>
      </c>
      <c r="F28" s="278">
        <v>20</v>
      </c>
      <c r="G28" s="280">
        <v>5</v>
      </c>
      <c r="H28" s="281">
        <v>20</v>
      </c>
      <c r="I28" s="282">
        <v>6</v>
      </c>
      <c r="J28" s="278"/>
      <c r="K28" s="283"/>
      <c r="L28" s="281"/>
      <c r="M28" s="282"/>
      <c r="N28" s="73">
        <f aca="true" t="shared" si="6" ref="N28:O32">SUM(D28+F28+H28+J28+L28)</f>
        <v>60</v>
      </c>
      <c r="O28" s="74">
        <f t="shared" si="6"/>
        <v>14.5</v>
      </c>
      <c r="P28" s="75">
        <f>SUM(D28,F28,H28,J28,L28)-S28</f>
        <v>60</v>
      </c>
      <c r="Q28" s="76">
        <f>SUM(E28,G28,I28,K28,M28)-R28</f>
        <v>14.5</v>
      </c>
      <c r="R28" s="1">
        <f t="shared" si="4"/>
        <v>0</v>
      </c>
      <c r="S28" s="1">
        <f t="shared" si="5"/>
        <v>0</v>
      </c>
      <c r="T28" s="15"/>
      <c r="U28" s="15"/>
    </row>
    <row r="29" spans="1:21" s="23" customFormat="1" ht="15.75">
      <c r="A29" s="57">
        <v>2</v>
      </c>
      <c r="B29" s="293" t="s">
        <v>41</v>
      </c>
      <c r="C29" s="294" t="s">
        <v>117</v>
      </c>
      <c r="D29" s="71"/>
      <c r="E29" s="303"/>
      <c r="F29" s="25">
        <v>18</v>
      </c>
      <c r="G29" s="30">
        <v>4.5</v>
      </c>
      <c r="H29" s="121"/>
      <c r="I29" s="303"/>
      <c r="J29" s="25"/>
      <c r="K29" s="297"/>
      <c r="L29" s="24"/>
      <c r="M29" s="296"/>
      <c r="N29" s="21">
        <f t="shared" si="6"/>
        <v>18</v>
      </c>
      <c r="O29" s="22">
        <f t="shared" si="6"/>
        <v>4.5</v>
      </c>
      <c r="P29" s="59">
        <f>SUM(D29,F29,H29,J29,L29)-S29</f>
        <v>18</v>
      </c>
      <c r="Q29" s="54">
        <f>SUM(E29,G29,I29,K29,M29)-R29</f>
        <v>4.5</v>
      </c>
      <c r="R29" s="1"/>
      <c r="S29" s="1"/>
      <c r="T29" s="15"/>
      <c r="U29" s="15"/>
    </row>
    <row r="30" spans="1:21" s="23" customFormat="1" ht="15.75">
      <c r="A30" s="57">
        <v>3</v>
      </c>
      <c r="B30" s="293" t="s">
        <v>16</v>
      </c>
      <c r="C30" s="294" t="s">
        <v>33</v>
      </c>
      <c r="D30" s="121"/>
      <c r="E30" s="303"/>
      <c r="F30" s="25">
        <v>17</v>
      </c>
      <c r="G30" s="30">
        <v>4.5</v>
      </c>
      <c r="H30" s="121"/>
      <c r="I30" s="303"/>
      <c r="J30" s="25"/>
      <c r="K30" s="297"/>
      <c r="L30" s="24"/>
      <c r="M30" s="296"/>
      <c r="N30" s="21">
        <f t="shared" si="6"/>
        <v>17</v>
      </c>
      <c r="O30" s="22">
        <f t="shared" si="6"/>
        <v>4.5</v>
      </c>
      <c r="P30" s="59">
        <f>SUM(D30,F30,H30,J30,L30)-S30</f>
        <v>17</v>
      </c>
      <c r="Q30" s="54">
        <f>SUM(E30,G30,I30,K30,M30)-R30</f>
        <v>4.5</v>
      </c>
      <c r="R30" s="1"/>
      <c r="S30" s="1"/>
      <c r="T30" s="15"/>
      <c r="U30" s="15"/>
    </row>
    <row r="31" spans="1:21" s="23" customFormat="1" ht="15.75">
      <c r="A31" s="57">
        <v>4</v>
      </c>
      <c r="B31" s="293"/>
      <c r="C31" s="294"/>
      <c r="D31" s="25"/>
      <c r="E31" s="295"/>
      <c r="F31" s="25"/>
      <c r="G31" s="30"/>
      <c r="H31" s="24"/>
      <c r="I31" s="296"/>
      <c r="J31" s="25"/>
      <c r="K31" s="297"/>
      <c r="L31" s="24"/>
      <c r="M31" s="296"/>
      <c r="N31" s="21">
        <f t="shared" si="6"/>
        <v>0</v>
      </c>
      <c r="O31" s="22">
        <f t="shared" si="6"/>
        <v>0</v>
      </c>
      <c r="P31" s="59">
        <f>SUM(D31,F31,H31,J31,L31)-S31</f>
        <v>0</v>
      </c>
      <c r="Q31" s="54">
        <f>SUM(E31,G31,I31,K31,M31)-R31</f>
        <v>0</v>
      </c>
      <c r="R31" s="1"/>
      <c r="S31" s="1"/>
      <c r="T31" s="15"/>
      <c r="U31" s="15"/>
    </row>
    <row r="32" spans="1:21" s="15" customFormat="1" ht="16.5" thickBot="1">
      <c r="A32" s="284">
        <v>5</v>
      </c>
      <c r="B32" s="285"/>
      <c r="C32" s="286"/>
      <c r="D32" s="287"/>
      <c r="E32" s="288"/>
      <c r="F32" s="287"/>
      <c r="G32" s="289"/>
      <c r="H32" s="290"/>
      <c r="I32" s="291"/>
      <c r="J32" s="287"/>
      <c r="K32" s="292"/>
      <c r="L32" s="290"/>
      <c r="M32" s="291"/>
      <c r="N32" s="78">
        <f t="shared" si="6"/>
        <v>0</v>
      </c>
      <c r="O32" s="79">
        <f t="shared" si="6"/>
        <v>0</v>
      </c>
      <c r="P32" s="60">
        <f>SUM(D32,F32,H32,J32,L32)-S32</f>
        <v>0</v>
      </c>
      <c r="Q32" s="55">
        <f>SUM(E32,G32,I32,K32,M32)-R32</f>
        <v>0</v>
      </c>
      <c r="R32" s="1">
        <f t="shared" si="4"/>
        <v>0</v>
      </c>
      <c r="S32" s="1">
        <f t="shared" si="5"/>
        <v>0</v>
      </c>
      <c r="T32" s="23"/>
      <c r="U32" s="23"/>
    </row>
    <row r="33" spans="1:17" s="26" customFormat="1" ht="15">
      <c r="A33" s="40"/>
      <c r="D33" s="41"/>
      <c r="E33" s="42"/>
      <c r="F33" s="43"/>
      <c r="G33" s="42"/>
      <c r="H33" s="44"/>
      <c r="I33" s="42"/>
      <c r="J33" s="45"/>
      <c r="K33" s="42"/>
      <c r="L33" s="44"/>
      <c r="M33" s="42"/>
      <c r="N33" s="45"/>
      <c r="O33" s="45"/>
      <c r="P33" s="45"/>
      <c r="Q33" s="45"/>
    </row>
    <row r="34" spans="1:17" s="26" customFormat="1" ht="15">
      <c r="A34" s="40"/>
      <c r="D34" s="41"/>
      <c r="E34" s="42"/>
      <c r="F34" s="43"/>
      <c r="G34" s="42"/>
      <c r="H34" s="44"/>
      <c r="I34" s="42"/>
      <c r="J34" s="45"/>
      <c r="K34" s="42"/>
      <c r="L34" s="44"/>
      <c r="M34" s="42"/>
      <c r="N34" s="45"/>
      <c r="O34" s="45"/>
      <c r="P34" s="45"/>
      <c r="Q34" s="45"/>
    </row>
  </sheetData>
  <sheetProtection/>
  <mergeCells count="9">
    <mergeCell ref="J2:K2"/>
    <mergeCell ref="J3:K3"/>
    <mergeCell ref="L3:M3"/>
    <mergeCell ref="F3:G3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I34"/>
  <sheetViews>
    <sheetView zoomScale="80" zoomScaleNormal="80" zoomScalePageLayoutView="0" workbookViewId="0" topLeftCell="A1">
      <pane ySplit="3" topLeftCell="A7" activePane="bottomLeft" state="frozen"/>
      <selection pane="topLeft" activeCell="A1" sqref="A1"/>
      <selection pane="bottomLeft" activeCell="K8" sqref="K8"/>
    </sheetView>
  </sheetViews>
  <sheetFormatPr defaultColWidth="8.796875" defaultRowHeight="15"/>
  <cols>
    <col min="1" max="1" width="3.69921875" style="11" customWidth="1"/>
    <col min="2" max="2" width="17.7968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61" t="s">
        <v>158</v>
      </c>
      <c r="B1" s="46"/>
      <c r="C1" s="46"/>
      <c r="D1" s="47"/>
      <c r="E1" s="48"/>
      <c r="F1" s="49"/>
      <c r="G1" s="48"/>
      <c r="H1" s="47"/>
      <c r="I1" s="48"/>
      <c r="J1" s="46"/>
      <c r="K1" s="48"/>
      <c r="L1" s="7"/>
      <c r="M1" s="8"/>
      <c r="N1" s="50"/>
      <c r="O1" s="50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90"/>
      <c r="B2" s="91" t="s">
        <v>3</v>
      </c>
      <c r="C2" s="92"/>
      <c r="D2" s="331">
        <v>41587</v>
      </c>
      <c r="E2" s="335"/>
      <c r="F2" s="331">
        <v>41608</v>
      </c>
      <c r="G2" s="335"/>
      <c r="H2" s="331">
        <v>41650</v>
      </c>
      <c r="I2" s="335"/>
      <c r="J2" s="331"/>
      <c r="K2" s="332"/>
      <c r="L2" s="93"/>
      <c r="M2" s="94"/>
      <c r="N2" s="95"/>
      <c r="O2" s="96"/>
      <c r="P2" s="122" t="s">
        <v>44</v>
      </c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97"/>
      <c r="B3" s="114" t="s">
        <v>0</v>
      </c>
      <c r="C3" s="115" t="s">
        <v>1</v>
      </c>
      <c r="D3" s="333" t="s">
        <v>11</v>
      </c>
      <c r="E3" s="334"/>
      <c r="F3" s="333" t="s">
        <v>24</v>
      </c>
      <c r="G3" s="334"/>
      <c r="H3" s="333" t="s">
        <v>151</v>
      </c>
      <c r="I3" s="334"/>
      <c r="J3" s="333"/>
      <c r="K3" s="334"/>
      <c r="L3" s="333"/>
      <c r="M3" s="334"/>
      <c r="N3" s="100" t="s">
        <v>2</v>
      </c>
      <c r="O3" s="101" t="s">
        <v>6</v>
      </c>
      <c r="P3" s="102" t="s">
        <v>27</v>
      </c>
      <c r="Q3" s="103" t="s">
        <v>28</v>
      </c>
      <c r="R3" s="53" t="s">
        <v>29</v>
      </c>
      <c r="S3" s="53" t="s">
        <v>30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67">
        <v>1</v>
      </c>
      <c r="B4" s="237" t="s">
        <v>139</v>
      </c>
      <c r="C4" s="238" t="s">
        <v>22</v>
      </c>
      <c r="D4" s="70">
        <v>18</v>
      </c>
      <c r="E4" s="270">
        <v>5</v>
      </c>
      <c r="F4" s="35">
        <v>18</v>
      </c>
      <c r="G4" s="201">
        <v>5</v>
      </c>
      <c r="H4" s="35">
        <v>17</v>
      </c>
      <c r="I4" s="311">
        <v>4.5</v>
      </c>
      <c r="J4" s="127"/>
      <c r="K4" s="129"/>
      <c r="L4" s="126"/>
      <c r="M4" s="128"/>
      <c r="N4" s="216">
        <f aca="true" t="shared" si="0" ref="N4:N24">SUM(D4+F4+H4+J4+L4)</f>
        <v>53</v>
      </c>
      <c r="O4" s="217">
        <f aca="true" t="shared" si="1" ref="O4:O24">SUM(E4+G4+I4+K4+M4)</f>
        <v>14.5</v>
      </c>
      <c r="P4" s="83">
        <f aca="true" t="shared" si="2" ref="P4:P24">SUM(D4,F4,H4,J4,L4)-S4</f>
        <v>53</v>
      </c>
      <c r="Q4" s="84">
        <f aca="true" t="shared" si="3" ref="Q4:Q24">SUM(E4,G4,I4,K4,M4)-R4</f>
        <v>14.5</v>
      </c>
      <c r="R4" s="1">
        <f>IF(COUNT(M4,K4,I4,G4,E4)=5,MIN(M4,K4,I4,G4,E4),0)</f>
        <v>0</v>
      </c>
      <c r="S4" s="1">
        <f>IF(COUNT(D4,F4,H4,J4,L4)=5,MIN(D4,F4,H4,J4,L4),0)</f>
        <v>0</v>
      </c>
      <c r="T4" s="14"/>
      <c r="U4" s="15"/>
    </row>
    <row r="5" spans="1:20" s="15" customFormat="1" ht="15.75">
      <c r="A5" s="57">
        <v>2</v>
      </c>
      <c r="B5" s="237" t="s">
        <v>101</v>
      </c>
      <c r="C5" s="238" t="s">
        <v>22</v>
      </c>
      <c r="D5" s="159">
        <v>14</v>
      </c>
      <c r="E5" s="226">
        <v>4</v>
      </c>
      <c r="F5" s="182">
        <v>15</v>
      </c>
      <c r="G5" s="178">
        <v>4.5</v>
      </c>
      <c r="H5" s="182">
        <v>20</v>
      </c>
      <c r="I5" s="198">
        <v>5.5</v>
      </c>
      <c r="J5" s="162"/>
      <c r="K5" s="186"/>
      <c r="L5" s="16"/>
      <c r="M5" s="17"/>
      <c r="N5" s="21">
        <f t="shared" si="0"/>
        <v>49</v>
      </c>
      <c r="O5" s="22">
        <f t="shared" si="1"/>
        <v>14</v>
      </c>
      <c r="P5" s="59">
        <f t="shared" si="2"/>
        <v>49</v>
      </c>
      <c r="Q5" s="54">
        <f t="shared" si="3"/>
        <v>14</v>
      </c>
      <c r="R5" s="1">
        <f>IF(COUNT(M5,K5,I5,G5,E5)=5,MIN(M5,K5,I5,G5,E5),0)</f>
        <v>0</v>
      </c>
      <c r="S5" s="1">
        <f>IF(COUNT(D5,F5,H5,J5,L5)=5,MIN(D5,F5,H5,J5,L5),0)</f>
        <v>0</v>
      </c>
      <c r="T5" s="14"/>
    </row>
    <row r="6" spans="1:21" s="15" customFormat="1" ht="15.75">
      <c r="A6" s="57">
        <v>3</v>
      </c>
      <c r="B6" s="237" t="s">
        <v>140</v>
      </c>
      <c r="C6" s="238" t="s">
        <v>25</v>
      </c>
      <c r="D6" s="25">
        <v>15</v>
      </c>
      <c r="E6" s="271">
        <v>4</v>
      </c>
      <c r="F6" s="24">
        <v>16</v>
      </c>
      <c r="G6" s="30">
        <v>4.5</v>
      </c>
      <c r="H6" s="24">
        <v>18</v>
      </c>
      <c r="I6" s="29">
        <v>5</v>
      </c>
      <c r="J6" s="25"/>
      <c r="K6" s="28"/>
      <c r="L6" s="24"/>
      <c r="M6" s="29"/>
      <c r="N6" s="21">
        <f t="shared" si="0"/>
        <v>49</v>
      </c>
      <c r="O6" s="22">
        <f t="shared" si="1"/>
        <v>13.5</v>
      </c>
      <c r="P6" s="59">
        <f t="shared" si="2"/>
        <v>49</v>
      </c>
      <c r="Q6" s="54">
        <f t="shared" si="3"/>
        <v>13.5</v>
      </c>
      <c r="R6" s="1">
        <f aca="true" t="shared" si="4" ref="R6:R24">IF(COUNT(M6,K6,I6,G6,E6)=5,MIN(M6,K6,I6,G6,E6),0)</f>
        <v>0</v>
      </c>
      <c r="S6" s="1">
        <f aca="true" t="shared" si="5" ref="S6:S24">IF(COUNT(D6,F6,H6,J6,L6)=5,MIN(D6,F6,H6,J6,L6),0)</f>
        <v>0</v>
      </c>
      <c r="T6" s="14"/>
      <c r="U6" s="23"/>
    </row>
    <row r="7" spans="1:21" s="23" customFormat="1" ht="15.75">
      <c r="A7" s="57">
        <v>4</v>
      </c>
      <c r="B7" s="237" t="s">
        <v>100</v>
      </c>
      <c r="C7" s="238" t="s">
        <v>22</v>
      </c>
      <c r="D7" s="25">
        <v>16</v>
      </c>
      <c r="E7" s="271">
        <v>4</v>
      </c>
      <c r="F7" s="24">
        <v>17</v>
      </c>
      <c r="G7" s="145">
        <v>5</v>
      </c>
      <c r="H7" s="24">
        <v>15</v>
      </c>
      <c r="I7" s="146">
        <v>4.5</v>
      </c>
      <c r="J7" s="18"/>
      <c r="K7" s="20"/>
      <c r="L7" s="16"/>
      <c r="M7" s="17"/>
      <c r="N7" s="21">
        <f t="shared" si="0"/>
        <v>48</v>
      </c>
      <c r="O7" s="22">
        <f t="shared" si="1"/>
        <v>13.5</v>
      </c>
      <c r="P7" s="59">
        <f t="shared" si="2"/>
        <v>48</v>
      </c>
      <c r="Q7" s="54">
        <f t="shared" si="3"/>
        <v>13.5</v>
      </c>
      <c r="R7" s="1">
        <f t="shared" si="4"/>
        <v>0</v>
      </c>
      <c r="S7" s="1">
        <f t="shared" si="5"/>
        <v>0</v>
      </c>
      <c r="T7" s="15"/>
      <c r="U7" s="15"/>
    </row>
    <row r="8" spans="1:21" s="15" customFormat="1" ht="15.75">
      <c r="A8" s="57">
        <v>5</v>
      </c>
      <c r="B8" s="237" t="s">
        <v>98</v>
      </c>
      <c r="C8" s="238" t="s">
        <v>33</v>
      </c>
      <c r="D8" s="25">
        <v>20</v>
      </c>
      <c r="E8" s="271">
        <v>6</v>
      </c>
      <c r="F8" s="24">
        <v>11</v>
      </c>
      <c r="G8" s="145">
        <v>3</v>
      </c>
      <c r="H8" s="24">
        <v>16</v>
      </c>
      <c r="I8" s="146">
        <v>4.5</v>
      </c>
      <c r="J8" s="131"/>
      <c r="K8" s="134"/>
      <c r="L8" s="130"/>
      <c r="M8" s="133"/>
      <c r="N8" s="147">
        <f t="shared" si="0"/>
        <v>47</v>
      </c>
      <c r="O8" s="148">
        <f t="shared" si="1"/>
        <v>13.5</v>
      </c>
      <c r="P8" s="59">
        <f t="shared" si="2"/>
        <v>47</v>
      </c>
      <c r="Q8" s="54">
        <f t="shared" si="3"/>
        <v>13.5</v>
      </c>
      <c r="R8" s="1">
        <f t="shared" si="4"/>
        <v>0</v>
      </c>
      <c r="S8" s="1">
        <f t="shared" si="5"/>
        <v>0</v>
      </c>
      <c r="T8" s="23"/>
      <c r="U8" s="23"/>
    </row>
    <row r="9" spans="1:21" s="23" customFormat="1" ht="15.75">
      <c r="A9" s="57">
        <v>6</v>
      </c>
      <c r="B9" s="237" t="s">
        <v>99</v>
      </c>
      <c r="C9" s="238" t="s">
        <v>22</v>
      </c>
      <c r="D9" s="27">
        <v>17</v>
      </c>
      <c r="E9" s="271">
        <v>4.5</v>
      </c>
      <c r="F9" s="24">
        <v>9</v>
      </c>
      <c r="G9" s="30">
        <v>3</v>
      </c>
      <c r="H9" s="24">
        <v>12</v>
      </c>
      <c r="I9" s="29">
        <v>4</v>
      </c>
      <c r="J9" s="131"/>
      <c r="K9" s="144"/>
      <c r="L9" s="130"/>
      <c r="M9" s="143"/>
      <c r="N9" s="147">
        <f t="shared" si="0"/>
        <v>38</v>
      </c>
      <c r="O9" s="148">
        <f t="shared" si="1"/>
        <v>11.5</v>
      </c>
      <c r="P9" s="59">
        <f t="shared" si="2"/>
        <v>38</v>
      </c>
      <c r="Q9" s="54">
        <f t="shared" si="3"/>
        <v>11.5</v>
      </c>
      <c r="R9" s="1">
        <f t="shared" si="4"/>
        <v>0</v>
      </c>
      <c r="S9" s="1">
        <f t="shared" si="5"/>
        <v>0</v>
      </c>
      <c r="T9" s="15"/>
      <c r="U9" s="15"/>
    </row>
    <row r="10" spans="1:21" s="15" customFormat="1" ht="15.75">
      <c r="A10" s="57">
        <v>7</v>
      </c>
      <c r="B10" s="237" t="s">
        <v>102</v>
      </c>
      <c r="C10" s="238" t="s">
        <v>117</v>
      </c>
      <c r="D10" s="159">
        <v>13</v>
      </c>
      <c r="E10" s="226">
        <v>4</v>
      </c>
      <c r="F10" s="182">
        <v>12</v>
      </c>
      <c r="G10" s="178">
        <v>4</v>
      </c>
      <c r="H10" s="182">
        <v>10</v>
      </c>
      <c r="I10" s="198">
        <v>4</v>
      </c>
      <c r="J10" s="159"/>
      <c r="K10" s="199"/>
      <c r="L10" s="24"/>
      <c r="M10" s="146"/>
      <c r="N10" s="147">
        <f t="shared" si="0"/>
        <v>35</v>
      </c>
      <c r="O10" s="148">
        <f t="shared" si="1"/>
        <v>12</v>
      </c>
      <c r="P10" s="59">
        <f t="shared" si="2"/>
        <v>35</v>
      </c>
      <c r="Q10" s="54">
        <f t="shared" si="3"/>
        <v>12</v>
      </c>
      <c r="R10" s="1">
        <f t="shared" si="4"/>
        <v>0</v>
      </c>
      <c r="S10" s="1">
        <f t="shared" si="5"/>
        <v>0</v>
      </c>
      <c r="T10" s="23"/>
      <c r="U10" s="23"/>
    </row>
    <row r="11" spans="1:21" s="23" customFormat="1" ht="15.75">
      <c r="A11" s="57">
        <v>8</v>
      </c>
      <c r="B11" s="237" t="s">
        <v>103</v>
      </c>
      <c r="C11" s="238" t="s">
        <v>22</v>
      </c>
      <c r="D11" s="159">
        <v>12</v>
      </c>
      <c r="E11" s="226">
        <v>4</v>
      </c>
      <c r="F11" s="182">
        <v>10</v>
      </c>
      <c r="G11" s="178">
        <v>3</v>
      </c>
      <c r="H11" s="159">
        <v>13</v>
      </c>
      <c r="I11" s="163">
        <v>4</v>
      </c>
      <c r="J11" s="159"/>
      <c r="K11" s="186"/>
      <c r="L11" s="24"/>
      <c r="M11" s="17"/>
      <c r="N11" s="21">
        <f t="shared" si="0"/>
        <v>35</v>
      </c>
      <c r="O11" s="22">
        <f t="shared" si="1"/>
        <v>11</v>
      </c>
      <c r="P11" s="59">
        <f t="shared" si="2"/>
        <v>35</v>
      </c>
      <c r="Q11" s="54">
        <f t="shared" si="3"/>
        <v>11</v>
      </c>
      <c r="R11" s="1">
        <f t="shared" si="4"/>
        <v>0</v>
      </c>
      <c r="S11" s="1">
        <f t="shared" si="5"/>
        <v>0</v>
      </c>
      <c r="T11" s="15"/>
      <c r="U11" s="15"/>
    </row>
    <row r="12" spans="1:19" s="23" customFormat="1" ht="15.75">
      <c r="A12" s="57">
        <v>9</v>
      </c>
      <c r="B12" s="237" t="s">
        <v>104</v>
      </c>
      <c r="C12" s="238" t="s">
        <v>22</v>
      </c>
      <c r="D12" s="159">
        <v>11</v>
      </c>
      <c r="E12" s="226">
        <v>3.5</v>
      </c>
      <c r="F12" s="120"/>
      <c r="G12" s="192"/>
      <c r="H12" s="159">
        <v>14</v>
      </c>
      <c r="I12" s="163">
        <v>4</v>
      </c>
      <c r="J12" s="162"/>
      <c r="K12" s="186"/>
      <c r="L12" s="16"/>
      <c r="M12" s="17"/>
      <c r="N12" s="21">
        <f t="shared" si="0"/>
        <v>25</v>
      </c>
      <c r="O12" s="22">
        <f t="shared" si="1"/>
        <v>7.5</v>
      </c>
      <c r="P12" s="59">
        <f t="shared" si="2"/>
        <v>25</v>
      </c>
      <c r="Q12" s="54">
        <f t="shared" si="3"/>
        <v>7.5</v>
      </c>
      <c r="R12" s="1">
        <f t="shared" si="4"/>
        <v>0</v>
      </c>
      <c r="S12" s="1">
        <f t="shared" si="5"/>
        <v>0</v>
      </c>
    </row>
    <row r="13" spans="1:21" s="23" customFormat="1" ht="15.75">
      <c r="A13" s="57">
        <v>10</v>
      </c>
      <c r="B13" s="237" t="s">
        <v>106</v>
      </c>
      <c r="C13" s="238" t="s">
        <v>117</v>
      </c>
      <c r="D13" s="159">
        <v>9</v>
      </c>
      <c r="E13" s="226">
        <v>3</v>
      </c>
      <c r="F13" s="182">
        <v>13</v>
      </c>
      <c r="G13" s="163">
        <v>4</v>
      </c>
      <c r="H13" s="120"/>
      <c r="I13" s="192"/>
      <c r="J13" s="159"/>
      <c r="K13" s="184"/>
      <c r="L13" s="24"/>
      <c r="M13" s="29"/>
      <c r="N13" s="21">
        <f t="shared" si="0"/>
        <v>22</v>
      </c>
      <c r="O13" s="22">
        <f t="shared" si="1"/>
        <v>7</v>
      </c>
      <c r="P13" s="59">
        <f t="shared" si="2"/>
        <v>22</v>
      </c>
      <c r="Q13" s="54">
        <f t="shared" si="3"/>
        <v>7</v>
      </c>
      <c r="R13" s="1">
        <f t="shared" si="4"/>
        <v>0</v>
      </c>
      <c r="S13" s="1">
        <f t="shared" si="5"/>
        <v>0</v>
      </c>
      <c r="T13" s="15"/>
      <c r="U13" s="15"/>
    </row>
    <row r="14" spans="1:21" s="15" customFormat="1" ht="15.75">
      <c r="A14" s="57">
        <v>11</v>
      </c>
      <c r="B14" s="237" t="s">
        <v>105</v>
      </c>
      <c r="C14" s="238" t="s">
        <v>23</v>
      </c>
      <c r="D14" s="159">
        <v>10</v>
      </c>
      <c r="E14" s="226">
        <v>3.5</v>
      </c>
      <c r="F14" s="120"/>
      <c r="G14" s="192"/>
      <c r="H14" s="159">
        <v>11</v>
      </c>
      <c r="I14" s="160">
        <v>4</v>
      </c>
      <c r="J14" s="162"/>
      <c r="K14" s="186"/>
      <c r="L14" s="16"/>
      <c r="M14" s="17"/>
      <c r="N14" s="21">
        <f t="shared" si="0"/>
        <v>21</v>
      </c>
      <c r="O14" s="22">
        <f t="shared" si="1"/>
        <v>7.5</v>
      </c>
      <c r="P14" s="59">
        <f t="shared" si="2"/>
        <v>21</v>
      </c>
      <c r="Q14" s="54">
        <f t="shared" si="3"/>
        <v>7.5</v>
      </c>
      <c r="R14" s="1">
        <f t="shared" si="4"/>
        <v>0</v>
      </c>
      <c r="S14" s="1">
        <f t="shared" si="5"/>
        <v>0</v>
      </c>
      <c r="T14" s="26"/>
      <c r="U14" s="26"/>
    </row>
    <row r="15" spans="1:19" s="15" customFormat="1" ht="15.75">
      <c r="A15" s="57">
        <v>12</v>
      </c>
      <c r="B15" s="237" t="s">
        <v>108</v>
      </c>
      <c r="C15" s="238" t="s">
        <v>23</v>
      </c>
      <c r="D15" s="159">
        <v>7</v>
      </c>
      <c r="E15" s="226">
        <v>1</v>
      </c>
      <c r="F15" s="182">
        <v>8</v>
      </c>
      <c r="G15" s="178">
        <v>3</v>
      </c>
      <c r="H15" s="182">
        <v>6</v>
      </c>
      <c r="I15" s="185">
        <v>3</v>
      </c>
      <c r="J15" s="162"/>
      <c r="K15" s="186"/>
      <c r="L15" s="16"/>
      <c r="M15" s="17"/>
      <c r="N15" s="21">
        <f t="shared" si="0"/>
        <v>21</v>
      </c>
      <c r="O15" s="22">
        <f t="shared" si="1"/>
        <v>7</v>
      </c>
      <c r="P15" s="59">
        <f t="shared" si="2"/>
        <v>21</v>
      </c>
      <c r="Q15" s="54">
        <f t="shared" si="3"/>
        <v>7</v>
      </c>
      <c r="R15" s="1">
        <f t="shared" si="4"/>
        <v>0</v>
      </c>
      <c r="S15" s="1">
        <f t="shared" si="5"/>
        <v>0</v>
      </c>
    </row>
    <row r="16" spans="1:21" s="26" customFormat="1" ht="15.75">
      <c r="A16" s="57">
        <v>13</v>
      </c>
      <c r="B16" s="242" t="s">
        <v>137</v>
      </c>
      <c r="C16" s="243" t="s">
        <v>117</v>
      </c>
      <c r="D16" s="71"/>
      <c r="E16" s="272"/>
      <c r="F16" s="182">
        <v>20</v>
      </c>
      <c r="G16" s="160">
        <v>5.5</v>
      </c>
      <c r="H16" s="120"/>
      <c r="I16" s="192"/>
      <c r="J16" s="159"/>
      <c r="K16" s="186"/>
      <c r="L16" s="24"/>
      <c r="M16" s="17"/>
      <c r="N16" s="21">
        <f t="shared" si="0"/>
        <v>20</v>
      </c>
      <c r="O16" s="22">
        <f t="shared" si="1"/>
        <v>5.5</v>
      </c>
      <c r="P16" s="59">
        <f t="shared" si="2"/>
        <v>20</v>
      </c>
      <c r="Q16" s="54">
        <f t="shared" si="3"/>
        <v>5.5</v>
      </c>
      <c r="R16" s="1">
        <f t="shared" si="4"/>
        <v>0</v>
      </c>
      <c r="S16" s="1">
        <f t="shared" si="5"/>
        <v>0</v>
      </c>
      <c r="T16" s="15"/>
      <c r="U16" s="15"/>
    </row>
    <row r="17" spans="1:21" s="26" customFormat="1" ht="15.75">
      <c r="A17" s="57">
        <v>14</v>
      </c>
      <c r="B17" s="239" t="s">
        <v>107</v>
      </c>
      <c r="C17" s="240" t="s">
        <v>8</v>
      </c>
      <c r="D17" s="159">
        <v>8</v>
      </c>
      <c r="E17" s="226">
        <v>2.5</v>
      </c>
      <c r="F17" s="120"/>
      <c r="G17" s="262"/>
      <c r="H17" s="159">
        <v>9</v>
      </c>
      <c r="I17" s="163">
        <v>3</v>
      </c>
      <c r="J17" s="162"/>
      <c r="K17" s="186"/>
      <c r="L17" s="16"/>
      <c r="M17" s="17"/>
      <c r="N17" s="21">
        <f t="shared" si="0"/>
        <v>17</v>
      </c>
      <c r="O17" s="22">
        <f t="shared" si="1"/>
        <v>5.5</v>
      </c>
      <c r="P17" s="59">
        <f t="shared" si="2"/>
        <v>17</v>
      </c>
      <c r="Q17" s="54">
        <f t="shared" si="3"/>
        <v>5.5</v>
      </c>
      <c r="R17" s="1">
        <f t="shared" si="4"/>
        <v>0</v>
      </c>
      <c r="S17" s="1">
        <f t="shared" si="5"/>
        <v>0</v>
      </c>
      <c r="T17" s="15"/>
      <c r="U17" s="15"/>
    </row>
    <row r="18" spans="1:21" s="26" customFormat="1" ht="15.75">
      <c r="A18" s="57">
        <v>15</v>
      </c>
      <c r="B18" s="244" t="s">
        <v>42</v>
      </c>
      <c r="C18" s="245" t="s">
        <v>23</v>
      </c>
      <c r="D18" s="121"/>
      <c r="E18" s="272"/>
      <c r="F18" s="181">
        <v>7</v>
      </c>
      <c r="G18" s="160">
        <v>2</v>
      </c>
      <c r="H18" s="159">
        <v>8</v>
      </c>
      <c r="I18" s="163">
        <v>3</v>
      </c>
      <c r="J18" s="162"/>
      <c r="K18" s="186"/>
      <c r="L18" s="16"/>
      <c r="M18" s="17"/>
      <c r="N18" s="21">
        <f t="shared" si="0"/>
        <v>15</v>
      </c>
      <c r="O18" s="22">
        <f t="shared" si="1"/>
        <v>5</v>
      </c>
      <c r="P18" s="59">
        <f t="shared" si="2"/>
        <v>15</v>
      </c>
      <c r="Q18" s="54">
        <f t="shared" si="3"/>
        <v>5</v>
      </c>
      <c r="R18" s="1">
        <f t="shared" si="4"/>
        <v>0</v>
      </c>
      <c r="S18" s="1">
        <f t="shared" si="5"/>
        <v>0</v>
      </c>
      <c r="T18" s="15"/>
      <c r="U18" s="15"/>
    </row>
    <row r="19" spans="1:21" s="26" customFormat="1" ht="15.75">
      <c r="A19" s="57">
        <v>16</v>
      </c>
      <c r="B19" s="244" t="s">
        <v>37</v>
      </c>
      <c r="C19" s="245" t="s">
        <v>33</v>
      </c>
      <c r="D19" s="121"/>
      <c r="E19" s="272"/>
      <c r="F19" s="181">
        <v>14</v>
      </c>
      <c r="G19" s="160">
        <v>4.5</v>
      </c>
      <c r="H19" s="120"/>
      <c r="I19" s="192"/>
      <c r="J19" s="162"/>
      <c r="K19" s="186"/>
      <c r="L19" s="16"/>
      <c r="M19" s="17"/>
      <c r="N19" s="21">
        <f t="shared" si="0"/>
        <v>14</v>
      </c>
      <c r="O19" s="22">
        <f t="shared" si="1"/>
        <v>4.5</v>
      </c>
      <c r="P19" s="59">
        <f t="shared" si="2"/>
        <v>14</v>
      </c>
      <c r="Q19" s="54">
        <f t="shared" si="3"/>
        <v>4.5</v>
      </c>
      <c r="R19" s="1">
        <f t="shared" si="4"/>
        <v>0</v>
      </c>
      <c r="S19" s="1">
        <f t="shared" si="5"/>
        <v>0</v>
      </c>
      <c r="T19" s="15"/>
      <c r="U19" s="15"/>
    </row>
    <row r="20" spans="1:21" s="26" customFormat="1" ht="15.75">
      <c r="A20" s="57">
        <v>17</v>
      </c>
      <c r="B20" s="244" t="s">
        <v>39</v>
      </c>
      <c r="C20" s="245" t="s">
        <v>23</v>
      </c>
      <c r="D20" s="121"/>
      <c r="E20" s="272"/>
      <c r="F20" s="181">
        <v>6</v>
      </c>
      <c r="G20" s="160">
        <v>1</v>
      </c>
      <c r="H20" s="159">
        <v>3</v>
      </c>
      <c r="I20" s="163">
        <v>1</v>
      </c>
      <c r="J20" s="162"/>
      <c r="K20" s="186"/>
      <c r="L20" s="16"/>
      <c r="M20" s="17"/>
      <c r="N20" s="21">
        <f t="shared" si="0"/>
        <v>9</v>
      </c>
      <c r="O20" s="22">
        <f t="shared" si="1"/>
        <v>2</v>
      </c>
      <c r="P20" s="59">
        <f t="shared" si="2"/>
        <v>9</v>
      </c>
      <c r="Q20" s="54">
        <f t="shared" si="3"/>
        <v>2</v>
      </c>
      <c r="R20" s="1">
        <f t="shared" si="4"/>
        <v>0</v>
      </c>
      <c r="S20" s="1">
        <f t="shared" si="5"/>
        <v>0</v>
      </c>
      <c r="T20" s="15"/>
      <c r="U20" s="15"/>
    </row>
    <row r="21" spans="1:21" s="26" customFormat="1" ht="15.75">
      <c r="A21" s="57">
        <v>18</v>
      </c>
      <c r="B21" s="244" t="s">
        <v>154</v>
      </c>
      <c r="C21" s="245" t="s">
        <v>8</v>
      </c>
      <c r="D21" s="121"/>
      <c r="E21" s="192"/>
      <c r="F21" s="120"/>
      <c r="G21" s="192"/>
      <c r="H21" s="159">
        <v>7</v>
      </c>
      <c r="I21" s="163">
        <v>3</v>
      </c>
      <c r="J21" s="159"/>
      <c r="K21" s="186"/>
      <c r="L21" s="24"/>
      <c r="M21" s="17"/>
      <c r="N21" s="21">
        <f t="shared" si="0"/>
        <v>7</v>
      </c>
      <c r="O21" s="22">
        <f t="shared" si="1"/>
        <v>3</v>
      </c>
      <c r="P21" s="59">
        <f t="shared" si="2"/>
        <v>7</v>
      </c>
      <c r="Q21" s="54">
        <f t="shared" si="3"/>
        <v>3</v>
      </c>
      <c r="R21" s="1">
        <f t="shared" si="4"/>
        <v>0</v>
      </c>
      <c r="S21" s="1">
        <f t="shared" si="5"/>
        <v>0</v>
      </c>
      <c r="T21" s="15"/>
      <c r="U21" s="15"/>
    </row>
    <row r="22" spans="1:21" s="26" customFormat="1" ht="15.75">
      <c r="A22" s="57">
        <v>19</v>
      </c>
      <c r="B22" s="244" t="s">
        <v>155</v>
      </c>
      <c r="C22" s="245" t="s">
        <v>23</v>
      </c>
      <c r="D22" s="121"/>
      <c r="E22" s="192"/>
      <c r="F22" s="120"/>
      <c r="G22" s="192"/>
      <c r="H22" s="159">
        <v>5</v>
      </c>
      <c r="I22" s="163">
        <v>2</v>
      </c>
      <c r="J22" s="162"/>
      <c r="K22" s="186"/>
      <c r="L22" s="16"/>
      <c r="M22" s="17"/>
      <c r="N22" s="21">
        <f t="shared" si="0"/>
        <v>5</v>
      </c>
      <c r="O22" s="22">
        <f t="shared" si="1"/>
        <v>2</v>
      </c>
      <c r="P22" s="59">
        <f t="shared" si="2"/>
        <v>5</v>
      </c>
      <c r="Q22" s="54">
        <f t="shared" si="3"/>
        <v>2</v>
      </c>
      <c r="R22" s="1">
        <f t="shared" si="4"/>
        <v>0</v>
      </c>
      <c r="S22" s="1">
        <f t="shared" si="5"/>
        <v>0</v>
      </c>
      <c r="T22" s="15"/>
      <c r="U22" s="15"/>
    </row>
    <row r="23" spans="1:21" s="26" customFormat="1" ht="15.75">
      <c r="A23" s="57">
        <v>20</v>
      </c>
      <c r="B23" s="244" t="s">
        <v>156</v>
      </c>
      <c r="C23" s="245" t="s">
        <v>8</v>
      </c>
      <c r="D23" s="121"/>
      <c r="E23" s="192"/>
      <c r="F23" s="120"/>
      <c r="G23" s="192"/>
      <c r="H23" s="159">
        <v>4</v>
      </c>
      <c r="I23" s="163">
        <v>2</v>
      </c>
      <c r="J23" s="162"/>
      <c r="K23" s="186"/>
      <c r="L23" s="16"/>
      <c r="M23" s="17"/>
      <c r="N23" s="21">
        <f t="shared" si="0"/>
        <v>4</v>
      </c>
      <c r="O23" s="22">
        <f t="shared" si="1"/>
        <v>2</v>
      </c>
      <c r="P23" s="59">
        <f t="shared" si="2"/>
        <v>4</v>
      </c>
      <c r="Q23" s="54">
        <f t="shared" si="3"/>
        <v>2</v>
      </c>
      <c r="R23" s="1">
        <f t="shared" si="4"/>
        <v>0</v>
      </c>
      <c r="S23" s="1">
        <f t="shared" si="5"/>
        <v>0</v>
      </c>
      <c r="T23" s="15"/>
      <c r="U23" s="15"/>
    </row>
    <row r="24" spans="1:19" s="15" customFormat="1" ht="16.5" thickBot="1">
      <c r="A24" s="57">
        <v>21</v>
      </c>
      <c r="B24" s="246"/>
      <c r="C24" s="247"/>
      <c r="D24" s="170"/>
      <c r="E24" s="274"/>
      <c r="F24" s="181"/>
      <c r="G24" s="160"/>
      <c r="H24" s="159"/>
      <c r="I24" s="163"/>
      <c r="J24" s="162"/>
      <c r="K24" s="186"/>
      <c r="L24" s="16"/>
      <c r="M24" s="17"/>
      <c r="N24" s="21">
        <f t="shared" si="0"/>
        <v>0</v>
      </c>
      <c r="O24" s="22">
        <f t="shared" si="1"/>
        <v>0</v>
      </c>
      <c r="P24" s="59">
        <f t="shared" si="2"/>
        <v>0</v>
      </c>
      <c r="Q24" s="54">
        <f t="shared" si="3"/>
        <v>0</v>
      </c>
      <c r="R24" s="1">
        <f t="shared" si="4"/>
        <v>0</v>
      </c>
      <c r="S24" s="1">
        <f t="shared" si="5"/>
        <v>0</v>
      </c>
    </row>
    <row r="25" spans="1:17" s="26" customFormat="1" ht="15.75" thickBot="1">
      <c r="A25" s="104" t="s">
        <v>26</v>
      </c>
      <c r="B25" s="105"/>
      <c r="C25" s="106"/>
      <c r="D25" s="313"/>
      <c r="E25" s="314"/>
      <c r="F25" s="107"/>
      <c r="G25" s="108"/>
      <c r="H25" s="107"/>
      <c r="I25" s="108"/>
      <c r="J25" s="107"/>
      <c r="K25" s="108"/>
      <c r="L25" s="107"/>
      <c r="M25" s="109"/>
      <c r="N25" s="110" t="s">
        <v>21</v>
      </c>
      <c r="O25" s="111" t="s">
        <v>6</v>
      </c>
      <c r="P25" s="113" t="s">
        <v>21</v>
      </c>
      <c r="Q25" s="111" t="s">
        <v>6</v>
      </c>
    </row>
    <row r="26" spans="1:21" s="15" customFormat="1" ht="15.75">
      <c r="A26" s="68">
        <v>1</v>
      </c>
      <c r="B26" s="190" t="s">
        <v>138</v>
      </c>
      <c r="C26" s="267" t="s">
        <v>34</v>
      </c>
      <c r="D26" s="121"/>
      <c r="E26" s="315"/>
      <c r="F26" s="70">
        <v>20</v>
      </c>
      <c r="G26" s="191">
        <v>4</v>
      </c>
      <c r="H26" s="25">
        <v>20</v>
      </c>
      <c r="I26" s="145">
        <v>5</v>
      </c>
      <c r="J26" s="70"/>
      <c r="K26" s="268"/>
      <c r="L26" s="69"/>
      <c r="M26" s="269"/>
      <c r="N26" s="209">
        <f aca="true" t="shared" si="6" ref="N26:O29">SUM(D26+F26+H26+J26+L26)</f>
        <v>40</v>
      </c>
      <c r="O26" s="210">
        <f t="shared" si="6"/>
        <v>9</v>
      </c>
      <c r="P26" s="75">
        <f>SUM(D26,F26,H26,J26,L26)-S26</f>
        <v>40</v>
      </c>
      <c r="Q26" s="54">
        <f>SUM(E26,G26,I26,K26,M26)-R26</f>
        <v>9</v>
      </c>
      <c r="R26" s="1">
        <f>IF(COUNT(M26,K26,I26,G26,E26)=5,MIN(M26,K26,I26,G26,E26),0)</f>
        <v>0</v>
      </c>
      <c r="S26" s="1">
        <f>IF(COUNT(D26,F26,H26,J26,L26)=5,MIN(D26,F26,H26,J26,L26),0)</f>
        <v>0</v>
      </c>
      <c r="T26" s="23"/>
      <c r="U26" s="23"/>
    </row>
    <row r="27" spans="1:19" s="23" customFormat="1" ht="15.75">
      <c r="A27" s="57">
        <v>2</v>
      </c>
      <c r="B27" s="62" t="s">
        <v>157</v>
      </c>
      <c r="C27" s="140" t="s">
        <v>8</v>
      </c>
      <c r="D27" s="121"/>
      <c r="E27" s="192"/>
      <c r="F27" s="120"/>
      <c r="G27" s="192"/>
      <c r="H27" s="24">
        <v>18</v>
      </c>
      <c r="I27" s="29">
        <v>4</v>
      </c>
      <c r="J27" s="27"/>
      <c r="K27" s="28"/>
      <c r="L27" s="16"/>
      <c r="M27" s="17"/>
      <c r="N27" s="21">
        <f t="shared" si="6"/>
        <v>18</v>
      </c>
      <c r="O27" s="22">
        <f t="shared" si="6"/>
        <v>4</v>
      </c>
      <c r="P27" s="59">
        <f>SUM(D27,F27,H27,J27,L27)-S27</f>
        <v>18</v>
      </c>
      <c r="Q27" s="54">
        <f>SUM(E27,G27,I27,K27,M27)-R27</f>
        <v>4</v>
      </c>
      <c r="R27" s="1">
        <f>IF(COUNT(M27,K27,I27,G27,E27)=5,MIN(M27,K27,I27,G27,E27),0)</f>
        <v>0</v>
      </c>
      <c r="S27" s="1">
        <f>IF(COUNT(D27,F27,H27,J27,L27)=5,MIN(D27,F27,H27,J27,L27),0)</f>
        <v>0</v>
      </c>
    </row>
    <row r="28" spans="1:19" s="23" customFormat="1" ht="15.75">
      <c r="A28" s="118">
        <v>3</v>
      </c>
      <c r="B28" s="119"/>
      <c r="C28" s="141"/>
      <c r="D28" s="25"/>
      <c r="E28" s="266"/>
      <c r="F28" s="263"/>
      <c r="G28" s="264"/>
      <c r="H28" s="25"/>
      <c r="I28" s="19"/>
      <c r="J28" s="32"/>
      <c r="K28" s="56"/>
      <c r="L28" s="31"/>
      <c r="M28" s="37"/>
      <c r="N28" s="21">
        <f t="shared" si="6"/>
        <v>0</v>
      </c>
      <c r="O28" s="22">
        <f t="shared" si="6"/>
        <v>0</v>
      </c>
      <c r="P28" s="59">
        <f>SUM(D28,F28,H28,J28,L28)-S28</f>
        <v>0</v>
      </c>
      <c r="Q28" s="54">
        <f>SUM(E28,G28,I28,K28,M28)-R28</f>
        <v>0</v>
      </c>
      <c r="R28" s="1">
        <f>IF(COUNT(M28,K28,I28,G28,E28)=5,MIN(M28,K28,I28,G28,E28),0)</f>
        <v>0</v>
      </c>
      <c r="S28" s="1">
        <f>IF(COUNT(D28,F28,H28,J28,L28)=5,MIN(D28,F28,H28,J28,L28),0)</f>
        <v>0</v>
      </c>
    </row>
    <row r="29" spans="1:19" s="26" customFormat="1" ht="16.5" thickBot="1">
      <c r="A29" s="58">
        <v>4</v>
      </c>
      <c r="B29" s="85"/>
      <c r="C29" s="142"/>
      <c r="D29" s="87"/>
      <c r="E29" s="88"/>
      <c r="F29" s="87"/>
      <c r="G29" s="88"/>
      <c r="H29" s="195"/>
      <c r="I29" s="265"/>
      <c r="J29" s="125"/>
      <c r="K29" s="77"/>
      <c r="L29" s="86"/>
      <c r="M29" s="89"/>
      <c r="N29" s="78">
        <f t="shared" si="6"/>
        <v>0</v>
      </c>
      <c r="O29" s="79">
        <f t="shared" si="6"/>
        <v>0</v>
      </c>
      <c r="P29" s="60">
        <f>SUM(D29,F29,H29,J29,L29)-S29</f>
        <v>0</v>
      </c>
      <c r="Q29" s="54">
        <f>SUM(E29,G29,I29,K29,M29)-R29</f>
        <v>0</v>
      </c>
      <c r="R29" s="1">
        <f>IF(COUNT(M29,K29,I29,G29,E29)=5,MIN(M29,K29,I29,G29,E29),0)</f>
        <v>0</v>
      </c>
      <c r="S29" s="1">
        <f>IF(COUNT(D29,F29,H29,J29,L29)=5,MIN(D29,F29,H29,J29,L29),0)</f>
        <v>0</v>
      </c>
    </row>
    <row r="30" spans="1:17" s="26" customFormat="1" ht="15">
      <c r="A30" s="40"/>
      <c r="D30" s="41"/>
      <c r="E30" s="42"/>
      <c r="F30" s="43"/>
      <c r="G30" s="42"/>
      <c r="H30" s="44"/>
      <c r="I30" s="42"/>
      <c r="J30" s="45"/>
      <c r="K30" s="42"/>
      <c r="L30" s="44"/>
      <c r="M30" s="42"/>
      <c r="N30" s="45"/>
      <c r="O30" s="45"/>
      <c r="P30" s="45"/>
      <c r="Q30" s="45"/>
    </row>
    <row r="31" spans="1:17" s="26" customFormat="1" ht="15">
      <c r="A31" s="40"/>
      <c r="D31" s="41"/>
      <c r="E31" s="42"/>
      <c r="F31" s="43"/>
      <c r="G31" s="42"/>
      <c r="H31" s="44"/>
      <c r="I31" s="42"/>
      <c r="J31" s="45"/>
      <c r="K31" s="42"/>
      <c r="L31" s="44"/>
      <c r="M31" s="42"/>
      <c r="N31" s="45"/>
      <c r="O31" s="45"/>
      <c r="P31" s="45"/>
      <c r="Q31" s="45"/>
    </row>
    <row r="32" spans="2:6" ht="15.75">
      <c r="B32" s="139"/>
      <c r="C32" s="26"/>
      <c r="D32" s="41"/>
      <c r="E32" s="42"/>
      <c r="F32" s="43"/>
    </row>
    <row r="33" spans="2:6" ht="15.75">
      <c r="B33" s="15" t="s">
        <v>144</v>
      </c>
      <c r="C33" s="26"/>
      <c r="D33" s="41"/>
      <c r="E33" s="42"/>
      <c r="F33" s="43"/>
    </row>
    <row r="34" ht="15.75">
      <c r="B34" s="139" t="s">
        <v>47</v>
      </c>
    </row>
  </sheetData>
  <sheetProtection/>
  <mergeCells count="9">
    <mergeCell ref="J2:K2"/>
    <mergeCell ref="J3:K3"/>
    <mergeCell ref="L3:M3"/>
    <mergeCell ref="D3:E3"/>
    <mergeCell ref="D2:E2"/>
    <mergeCell ref="F2:G2"/>
    <mergeCell ref="F3:G3"/>
    <mergeCell ref="H2:I2"/>
    <mergeCell ref="H3:I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I5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8.796875" defaultRowHeight="15"/>
  <cols>
    <col min="1" max="1" width="3.69921875" style="11" customWidth="1"/>
    <col min="2" max="2" width="20.3984375" style="1" customWidth="1"/>
    <col min="3" max="3" width="29.296875" style="1" bestFit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61" t="s">
        <v>153</v>
      </c>
      <c r="B1" s="46"/>
      <c r="C1" s="46"/>
      <c r="D1" s="47"/>
      <c r="E1" s="48"/>
      <c r="F1" s="49"/>
      <c r="G1" s="48"/>
      <c r="H1" s="47"/>
      <c r="I1" s="48"/>
      <c r="J1" s="46"/>
      <c r="K1" s="48"/>
      <c r="L1" s="7"/>
      <c r="M1" s="8"/>
      <c r="N1" s="50"/>
      <c r="O1" s="50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90"/>
      <c r="B2" s="91" t="s">
        <v>4</v>
      </c>
      <c r="C2" s="92"/>
      <c r="D2" s="331">
        <v>41587</v>
      </c>
      <c r="E2" s="335"/>
      <c r="F2" s="331">
        <v>41608</v>
      </c>
      <c r="G2" s="335"/>
      <c r="H2" s="331">
        <v>41650</v>
      </c>
      <c r="I2" s="335"/>
      <c r="J2" s="331"/>
      <c r="K2" s="332"/>
      <c r="L2" s="93"/>
      <c r="M2" s="94"/>
      <c r="N2" s="95"/>
      <c r="O2" s="96"/>
      <c r="P2" s="122" t="s">
        <v>44</v>
      </c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97"/>
      <c r="B3" s="114" t="s">
        <v>0</v>
      </c>
      <c r="C3" s="115" t="s">
        <v>1</v>
      </c>
      <c r="D3" s="333" t="s">
        <v>11</v>
      </c>
      <c r="E3" s="334"/>
      <c r="F3" s="333" t="s">
        <v>24</v>
      </c>
      <c r="G3" s="334"/>
      <c r="H3" s="333" t="s">
        <v>151</v>
      </c>
      <c r="I3" s="334"/>
      <c r="J3" s="333"/>
      <c r="K3" s="334"/>
      <c r="L3" s="333"/>
      <c r="M3" s="334"/>
      <c r="N3" s="100" t="s">
        <v>2</v>
      </c>
      <c r="O3" s="101" t="s">
        <v>6</v>
      </c>
      <c r="P3" s="102" t="s">
        <v>27</v>
      </c>
      <c r="Q3" s="103" t="s">
        <v>28</v>
      </c>
      <c r="R3" s="53" t="s">
        <v>29</v>
      </c>
      <c r="S3" s="53" t="s">
        <v>30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67">
        <v>1</v>
      </c>
      <c r="B4" s="237" t="s">
        <v>76</v>
      </c>
      <c r="C4" s="238" t="s">
        <v>117</v>
      </c>
      <c r="D4" s="175">
        <v>20</v>
      </c>
      <c r="E4" s="227">
        <v>6</v>
      </c>
      <c r="F4" s="200">
        <v>18</v>
      </c>
      <c r="G4" s="215">
        <v>6</v>
      </c>
      <c r="H4" s="197">
        <v>12</v>
      </c>
      <c r="I4" s="309">
        <v>4</v>
      </c>
      <c r="J4" s="200"/>
      <c r="K4" s="310"/>
      <c r="L4" s="35"/>
      <c r="M4" s="311"/>
      <c r="N4" s="216">
        <f aca="true" t="shared" si="0" ref="N4:N40">SUM(D4+F4+H4+J4+L4)</f>
        <v>50</v>
      </c>
      <c r="O4" s="217">
        <f aca="true" t="shared" si="1" ref="O4:O40">SUM(E4+G4+I4+K4+M4)</f>
        <v>16</v>
      </c>
      <c r="P4" s="83">
        <f aca="true" t="shared" si="2" ref="P4:P40">SUM(D4,F4,H4,J4,L4)-S4</f>
        <v>50</v>
      </c>
      <c r="Q4" s="84">
        <f aca="true" t="shared" si="3" ref="Q4:Q40">SUM(E4,G4,I4,K4,M4)-R4</f>
        <v>16</v>
      </c>
      <c r="R4" s="1">
        <f aca="true" t="shared" si="4" ref="R4:R20">IF(COUNT(M4,K4,I4,G4,E4)=5,MIN(M4,K4,I4,G4,E4),0)</f>
        <v>0</v>
      </c>
      <c r="S4" s="1">
        <f aca="true" t="shared" si="5" ref="S4:S20">IF(COUNT(D4,F4,H4,J4,L4)=5,MIN(D4,F4,H4,J4,L4),0)</f>
        <v>0</v>
      </c>
      <c r="T4" s="14"/>
      <c r="U4" s="15"/>
    </row>
    <row r="5" spans="1:21" s="12" customFormat="1" ht="15.75">
      <c r="A5" s="57">
        <v>2</v>
      </c>
      <c r="B5" s="237" t="s">
        <v>77</v>
      </c>
      <c r="C5" s="237" t="s">
        <v>33</v>
      </c>
      <c r="D5" s="159">
        <v>18</v>
      </c>
      <c r="E5" s="226">
        <v>5</v>
      </c>
      <c r="F5" s="200">
        <v>15</v>
      </c>
      <c r="G5" s="215">
        <v>5</v>
      </c>
      <c r="H5" s="197">
        <v>15</v>
      </c>
      <c r="I5" s="309">
        <v>4.5</v>
      </c>
      <c r="J5" s="200"/>
      <c r="K5" s="310"/>
      <c r="L5" s="35"/>
      <c r="M5" s="311"/>
      <c r="N5" s="147">
        <f t="shared" si="0"/>
        <v>48</v>
      </c>
      <c r="O5" s="148">
        <f t="shared" si="1"/>
        <v>14.5</v>
      </c>
      <c r="P5" s="59">
        <f t="shared" si="2"/>
        <v>48</v>
      </c>
      <c r="Q5" s="54">
        <f t="shared" si="3"/>
        <v>14.5</v>
      </c>
      <c r="R5" s="1">
        <f>IF(COUNT(M5,K5,I5,G5,E5)=5,MIN(M5,K5,I5,G5,E5),0)</f>
        <v>0</v>
      </c>
      <c r="S5" s="1">
        <f>IF(COUNT(D5,F5,H5,J5,L5)=5,MIN(D5,F5,H5,J5,L5),0)</f>
        <v>0</v>
      </c>
      <c r="T5" s="14"/>
      <c r="U5" s="15"/>
    </row>
    <row r="6" spans="1:20" s="15" customFormat="1" ht="15.75">
      <c r="A6" s="57">
        <v>3</v>
      </c>
      <c r="B6" s="237" t="s">
        <v>78</v>
      </c>
      <c r="C6" s="238" t="s">
        <v>117</v>
      </c>
      <c r="D6" s="162">
        <v>17</v>
      </c>
      <c r="E6" s="226">
        <v>5</v>
      </c>
      <c r="F6" s="159">
        <v>17</v>
      </c>
      <c r="G6" s="163">
        <v>5</v>
      </c>
      <c r="H6" s="182">
        <v>10</v>
      </c>
      <c r="I6" s="183">
        <v>4</v>
      </c>
      <c r="J6" s="159"/>
      <c r="K6" s="184"/>
      <c r="L6" s="24"/>
      <c r="M6" s="29"/>
      <c r="N6" s="21">
        <f t="shared" si="0"/>
        <v>44</v>
      </c>
      <c r="O6" s="22">
        <f t="shared" si="1"/>
        <v>14</v>
      </c>
      <c r="P6" s="59">
        <f t="shared" si="2"/>
        <v>44</v>
      </c>
      <c r="Q6" s="54">
        <f t="shared" si="3"/>
        <v>14</v>
      </c>
      <c r="R6" s="1">
        <f t="shared" si="4"/>
        <v>0</v>
      </c>
      <c r="S6" s="1">
        <f t="shared" si="5"/>
        <v>0</v>
      </c>
      <c r="T6" s="14"/>
    </row>
    <row r="7" spans="1:21" s="15" customFormat="1" ht="15.75">
      <c r="A7" s="57">
        <v>4</v>
      </c>
      <c r="B7" s="237" t="s">
        <v>81</v>
      </c>
      <c r="C7" s="238" t="s">
        <v>22</v>
      </c>
      <c r="D7" s="159">
        <v>14</v>
      </c>
      <c r="E7" s="226">
        <v>4</v>
      </c>
      <c r="F7" s="159">
        <v>10</v>
      </c>
      <c r="G7" s="160">
        <v>4</v>
      </c>
      <c r="H7" s="181">
        <v>16</v>
      </c>
      <c r="I7" s="185">
        <v>5</v>
      </c>
      <c r="J7" s="159"/>
      <c r="K7" s="186"/>
      <c r="L7" s="16"/>
      <c r="M7" s="17"/>
      <c r="N7" s="21">
        <f t="shared" si="0"/>
        <v>40</v>
      </c>
      <c r="O7" s="22">
        <f t="shared" si="1"/>
        <v>13</v>
      </c>
      <c r="P7" s="59">
        <f t="shared" si="2"/>
        <v>40</v>
      </c>
      <c r="Q7" s="54">
        <f t="shared" si="3"/>
        <v>13</v>
      </c>
      <c r="R7" s="1">
        <f t="shared" si="4"/>
        <v>0</v>
      </c>
      <c r="S7" s="1">
        <f t="shared" si="5"/>
        <v>0</v>
      </c>
      <c r="T7" s="14"/>
      <c r="U7" s="23"/>
    </row>
    <row r="8" spans="1:21" s="23" customFormat="1" ht="15.75">
      <c r="A8" s="57">
        <v>5</v>
      </c>
      <c r="B8" s="237" t="s">
        <v>141</v>
      </c>
      <c r="C8" s="238" t="s">
        <v>117</v>
      </c>
      <c r="D8" s="121"/>
      <c r="E8" s="192"/>
      <c r="F8" s="159">
        <v>20</v>
      </c>
      <c r="G8" s="160">
        <v>6.5</v>
      </c>
      <c r="H8" s="182">
        <v>20</v>
      </c>
      <c r="I8" s="185">
        <v>6</v>
      </c>
      <c r="J8" s="159"/>
      <c r="K8" s="160"/>
      <c r="L8" s="24"/>
      <c r="M8" s="17"/>
      <c r="N8" s="21">
        <f t="shared" si="0"/>
        <v>40</v>
      </c>
      <c r="O8" s="22">
        <f t="shared" si="1"/>
        <v>12.5</v>
      </c>
      <c r="P8" s="59">
        <f t="shared" si="2"/>
        <v>40</v>
      </c>
      <c r="Q8" s="54">
        <f t="shared" si="3"/>
        <v>12.5</v>
      </c>
      <c r="R8" s="1">
        <f t="shared" si="4"/>
        <v>0</v>
      </c>
      <c r="S8" s="1">
        <f t="shared" si="5"/>
        <v>0</v>
      </c>
      <c r="T8" s="15"/>
      <c r="U8" s="15"/>
    </row>
    <row r="9" spans="1:21" s="15" customFormat="1" ht="15.75">
      <c r="A9" s="57">
        <v>6</v>
      </c>
      <c r="B9" s="237" t="s">
        <v>79</v>
      </c>
      <c r="C9" s="238" t="s">
        <v>23</v>
      </c>
      <c r="D9" s="159">
        <v>16</v>
      </c>
      <c r="E9" s="177">
        <v>4.5</v>
      </c>
      <c r="F9" s="159">
        <v>8</v>
      </c>
      <c r="G9" s="160">
        <v>4</v>
      </c>
      <c r="H9" s="181">
        <v>13</v>
      </c>
      <c r="I9" s="185">
        <v>4</v>
      </c>
      <c r="J9" s="162"/>
      <c r="K9" s="186"/>
      <c r="L9" s="16"/>
      <c r="M9" s="17"/>
      <c r="N9" s="21">
        <f t="shared" si="0"/>
        <v>37</v>
      </c>
      <c r="O9" s="22">
        <f t="shared" si="1"/>
        <v>12.5</v>
      </c>
      <c r="P9" s="59">
        <f t="shared" si="2"/>
        <v>37</v>
      </c>
      <c r="Q9" s="54">
        <f t="shared" si="3"/>
        <v>12.5</v>
      </c>
      <c r="R9" s="1">
        <f t="shared" si="4"/>
        <v>0</v>
      </c>
      <c r="S9" s="1">
        <f t="shared" si="5"/>
        <v>0</v>
      </c>
      <c r="T9" s="23"/>
      <c r="U9" s="23"/>
    </row>
    <row r="10" spans="1:21" s="15" customFormat="1" ht="15.75">
      <c r="A10" s="57">
        <v>7</v>
      </c>
      <c r="B10" s="237" t="s">
        <v>83</v>
      </c>
      <c r="C10" s="238" t="s">
        <v>33</v>
      </c>
      <c r="D10" s="162">
        <v>12</v>
      </c>
      <c r="E10" s="226">
        <v>4</v>
      </c>
      <c r="F10" s="159">
        <v>9</v>
      </c>
      <c r="G10" s="163">
        <v>4</v>
      </c>
      <c r="H10" s="182">
        <v>11</v>
      </c>
      <c r="I10" s="183">
        <v>4</v>
      </c>
      <c r="J10" s="159"/>
      <c r="K10" s="184"/>
      <c r="L10" s="24"/>
      <c r="M10" s="29"/>
      <c r="N10" s="21">
        <f t="shared" si="0"/>
        <v>32</v>
      </c>
      <c r="O10" s="22">
        <f t="shared" si="1"/>
        <v>12</v>
      </c>
      <c r="P10" s="59">
        <f t="shared" si="2"/>
        <v>32</v>
      </c>
      <c r="Q10" s="54">
        <f t="shared" si="3"/>
        <v>12</v>
      </c>
      <c r="R10" s="1">
        <f t="shared" si="4"/>
        <v>0</v>
      </c>
      <c r="S10" s="1">
        <f t="shared" si="5"/>
        <v>0</v>
      </c>
      <c r="T10" s="23"/>
      <c r="U10" s="23"/>
    </row>
    <row r="11" spans="1:19" s="23" customFormat="1" ht="15.75">
      <c r="A11" s="57">
        <v>8</v>
      </c>
      <c r="B11" s="237" t="s">
        <v>142</v>
      </c>
      <c r="C11" s="238" t="s">
        <v>33</v>
      </c>
      <c r="D11" s="71"/>
      <c r="E11" s="124"/>
      <c r="F11" s="159">
        <v>13</v>
      </c>
      <c r="G11" s="160">
        <v>4</v>
      </c>
      <c r="H11" s="181">
        <v>18</v>
      </c>
      <c r="I11" s="185">
        <v>5</v>
      </c>
      <c r="J11" s="159"/>
      <c r="K11" s="160"/>
      <c r="L11" s="181"/>
      <c r="M11" s="185"/>
      <c r="N11" s="21">
        <f t="shared" si="0"/>
        <v>31</v>
      </c>
      <c r="O11" s="22">
        <f t="shared" si="1"/>
        <v>9</v>
      </c>
      <c r="P11" s="59">
        <f t="shared" si="2"/>
        <v>31</v>
      </c>
      <c r="Q11" s="54">
        <f t="shared" si="3"/>
        <v>9</v>
      </c>
      <c r="R11" s="1">
        <f t="shared" si="4"/>
        <v>0</v>
      </c>
      <c r="S11" s="1">
        <f t="shared" si="5"/>
        <v>0</v>
      </c>
    </row>
    <row r="12" spans="1:21" s="23" customFormat="1" ht="15.75">
      <c r="A12" s="57">
        <v>9</v>
      </c>
      <c r="B12" s="237" t="s">
        <v>85</v>
      </c>
      <c r="C12" s="238" t="s">
        <v>33</v>
      </c>
      <c r="D12" s="159">
        <v>10</v>
      </c>
      <c r="E12" s="178">
        <v>3.5</v>
      </c>
      <c r="F12" s="159">
        <v>16</v>
      </c>
      <c r="G12" s="160">
        <v>5</v>
      </c>
      <c r="H12" s="159">
        <v>3</v>
      </c>
      <c r="I12" s="160">
        <v>3</v>
      </c>
      <c r="J12" s="159"/>
      <c r="K12" s="160"/>
      <c r="L12" s="24"/>
      <c r="M12" s="17"/>
      <c r="N12" s="21">
        <f t="shared" si="0"/>
        <v>29</v>
      </c>
      <c r="O12" s="22">
        <f t="shared" si="1"/>
        <v>11.5</v>
      </c>
      <c r="P12" s="59">
        <f t="shared" si="2"/>
        <v>29</v>
      </c>
      <c r="Q12" s="54">
        <f t="shared" si="3"/>
        <v>11.5</v>
      </c>
      <c r="R12" s="1">
        <f t="shared" si="4"/>
        <v>0</v>
      </c>
      <c r="S12" s="1">
        <f t="shared" si="5"/>
        <v>0</v>
      </c>
      <c r="T12" s="15"/>
      <c r="U12" s="15"/>
    </row>
    <row r="13" spans="1:21" s="15" customFormat="1" ht="15.75">
      <c r="A13" s="57">
        <v>10</v>
      </c>
      <c r="B13" s="237" t="s">
        <v>80</v>
      </c>
      <c r="C13" s="237" t="s">
        <v>33</v>
      </c>
      <c r="D13" s="162">
        <v>15</v>
      </c>
      <c r="E13" s="177">
        <v>4</v>
      </c>
      <c r="F13" s="121"/>
      <c r="G13" s="72"/>
      <c r="H13" s="181">
        <v>14</v>
      </c>
      <c r="I13" s="185">
        <v>4.5</v>
      </c>
      <c r="J13" s="166"/>
      <c r="K13" s="184"/>
      <c r="L13" s="16"/>
      <c r="M13" s="17"/>
      <c r="N13" s="21">
        <f t="shared" si="0"/>
        <v>29</v>
      </c>
      <c r="O13" s="22">
        <f t="shared" si="1"/>
        <v>8.5</v>
      </c>
      <c r="P13" s="59">
        <f t="shared" si="2"/>
        <v>29</v>
      </c>
      <c r="Q13" s="54">
        <f t="shared" si="3"/>
        <v>8.5</v>
      </c>
      <c r="R13" s="1">
        <f t="shared" si="4"/>
        <v>0</v>
      </c>
      <c r="S13" s="1">
        <f t="shared" si="5"/>
        <v>0</v>
      </c>
      <c r="T13" s="23"/>
      <c r="U13" s="23"/>
    </row>
    <row r="14" spans="1:21" s="23" customFormat="1" ht="15.75">
      <c r="A14" s="57">
        <v>11</v>
      </c>
      <c r="B14" s="237" t="s">
        <v>87</v>
      </c>
      <c r="C14" s="237" t="s">
        <v>33</v>
      </c>
      <c r="D14" s="159">
        <v>8</v>
      </c>
      <c r="E14" s="178">
        <v>3.5</v>
      </c>
      <c r="F14" s="159">
        <v>12</v>
      </c>
      <c r="G14" s="160">
        <v>4</v>
      </c>
      <c r="H14" s="182">
        <v>8</v>
      </c>
      <c r="I14" s="185">
        <v>4</v>
      </c>
      <c r="J14" s="159"/>
      <c r="K14" s="160"/>
      <c r="L14" s="24"/>
      <c r="M14" s="17"/>
      <c r="N14" s="21">
        <f t="shared" si="0"/>
        <v>28</v>
      </c>
      <c r="O14" s="22">
        <f t="shared" si="1"/>
        <v>11.5</v>
      </c>
      <c r="P14" s="59">
        <f t="shared" si="2"/>
        <v>28</v>
      </c>
      <c r="Q14" s="54">
        <f t="shared" si="3"/>
        <v>11.5</v>
      </c>
      <c r="R14" s="1">
        <f t="shared" si="4"/>
        <v>0</v>
      </c>
      <c r="S14" s="1">
        <f t="shared" si="5"/>
        <v>0</v>
      </c>
      <c r="T14" s="15"/>
      <c r="U14" s="15"/>
    </row>
    <row r="15" spans="1:19" s="23" customFormat="1" ht="15.75">
      <c r="A15" s="57">
        <v>12</v>
      </c>
      <c r="B15" s="237" t="s">
        <v>82</v>
      </c>
      <c r="C15" s="238" t="s">
        <v>36</v>
      </c>
      <c r="D15" s="159">
        <v>13</v>
      </c>
      <c r="E15" s="226">
        <v>4</v>
      </c>
      <c r="F15" s="159">
        <v>11</v>
      </c>
      <c r="G15" s="160">
        <v>4</v>
      </c>
      <c r="H15" s="159">
        <v>1</v>
      </c>
      <c r="I15" s="160">
        <v>2.5</v>
      </c>
      <c r="J15" s="162"/>
      <c r="K15" s="186"/>
      <c r="L15" s="24"/>
      <c r="M15" s="17"/>
      <c r="N15" s="21">
        <f t="shared" si="0"/>
        <v>25</v>
      </c>
      <c r="O15" s="22">
        <f t="shared" si="1"/>
        <v>10.5</v>
      </c>
      <c r="P15" s="59">
        <f t="shared" si="2"/>
        <v>25</v>
      </c>
      <c r="Q15" s="54">
        <f t="shared" si="3"/>
        <v>10.5</v>
      </c>
      <c r="R15" s="1">
        <f t="shared" si="4"/>
        <v>0</v>
      </c>
      <c r="S15" s="1">
        <f t="shared" si="5"/>
        <v>0</v>
      </c>
    </row>
    <row r="16" spans="1:21" s="23" customFormat="1" ht="15.75">
      <c r="A16" s="57">
        <v>13</v>
      </c>
      <c r="B16" s="237" t="s">
        <v>19</v>
      </c>
      <c r="C16" s="238" t="s">
        <v>34</v>
      </c>
      <c r="D16" s="121"/>
      <c r="E16" s="192"/>
      <c r="F16" s="159">
        <v>14</v>
      </c>
      <c r="G16" s="160">
        <v>4</v>
      </c>
      <c r="H16" s="159">
        <v>9</v>
      </c>
      <c r="I16" s="160">
        <v>4</v>
      </c>
      <c r="J16" s="159"/>
      <c r="K16" s="186"/>
      <c r="L16" s="182"/>
      <c r="M16" s="185"/>
      <c r="N16" s="21">
        <f t="shared" si="0"/>
        <v>23</v>
      </c>
      <c r="O16" s="22">
        <f t="shared" si="1"/>
        <v>8</v>
      </c>
      <c r="P16" s="59">
        <f t="shared" si="2"/>
        <v>23</v>
      </c>
      <c r="Q16" s="54">
        <f t="shared" si="3"/>
        <v>8</v>
      </c>
      <c r="R16" s="1">
        <f t="shared" si="4"/>
        <v>0</v>
      </c>
      <c r="S16" s="1">
        <f t="shared" si="5"/>
        <v>0</v>
      </c>
      <c r="T16" s="15"/>
      <c r="U16" s="15"/>
    </row>
    <row r="17" spans="1:21" s="15" customFormat="1" ht="15.75">
      <c r="A17" s="57">
        <v>14</v>
      </c>
      <c r="B17" s="237" t="s">
        <v>84</v>
      </c>
      <c r="C17" s="238" t="s">
        <v>117</v>
      </c>
      <c r="D17" s="159">
        <v>11</v>
      </c>
      <c r="E17" s="178">
        <v>3.5</v>
      </c>
      <c r="F17" s="159">
        <v>4</v>
      </c>
      <c r="G17" s="160">
        <v>3</v>
      </c>
      <c r="H17" s="182">
        <v>5</v>
      </c>
      <c r="I17" s="185">
        <v>3</v>
      </c>
      <c r="J17" s="159"/>
      <c r="K17" s="186"/>
      <c r="L17" s="24"/>
      <c r="M17" s="17"/>
      <c r="N17" s="21">
        <f t="shared" si="0"/>
        <v>20</v>
      </c>
      <c r="O17" s="22">
        <f t="shared" si="1"/>
        <v>9.5</v>
      </c>
      <c r="P17" s="59">
        <f t="shared" si="2"/>
        <v>20</v>
      </c>
      <c r="Q17" s="54">
        <f t="shared" si="3"/>
        <v>9.5</v>
      </c>
      <c r="R17" s="1">
        <f t="shared" si="4"/>
        <v>0</v>
      </c>
      <c r="S17" s="1">
        <f t="shared" si="5"/>
        <v>0</v>
      </c>
      <c r="T17" s="26"/>
      <c r="U17" s="26"/>
    </row>
    <row r="18" spans="1:19" s="15" customFormat="1" ht="15.75">
      <c r="A18" s="57">
        <v>15</v>
      </c>
      <c r="B18" s="242" t="s">
        <v>152</v>
      </c>
      <c r="C18" s="243" t="s">
        <v>33</v>
      </c>
      <c r="D18" s="121"/>
      <c r="E18" s="72"/>
      <c r="F18" s="121"/>
      <c r="G18" s="72"/>
      <c r="H18" s="182">
        <v>17</v>
      </c>
      <c r="I18" s="185">
        <v>5</v>
      </c>
      <c r="J18" s="159"/>
      <c r="K18" s="160"/>
      <c r="L18" s="182"/>
      <c r="M18" s="185"/>
      <c r="N18" s="21">
        <f t="shared" si="0"/>
        <v>17</v>
      </c>
      <c r="O18" s="22">
        <f t="shared" si="1"/>
        <v>5</v>
      </c>
      <c r="P18" s="59">
        <f t="shared" si="2"/>
        <v>17</v>
      </c>
      <c r="Q18" s="54">
        <f t="shared" si="3"/>
        <v>5</v>
      </c>
      <c r="R18" s="1">
        <f t="shared" si="4"/>
        <v>0</v>
      </c>
      <c r="S18" s="1">
        <f t="shared" si="5"/>
        <v>0</v>
      </c>
    </row>
    <row r="19" spans="1:21" s="26" customFormat="1" ht="15.75">
      <c r="A19" s="57">
        <v>16</v>
      </c>
      <c r="B19" s="237" t="s">
        <v>88</v>
      </c>
      <c r="C19" s="238" t="s">
        <v>22</v>
      </c>
      <c r="D19" s="159">
        <v>7</v>
      </c>
      <c r="E19" s="177">
        <v>3</v>
      </c>
      <c r="F19" s="121"/>
      <c r="G19" s="72"/>
      <c r="H19" s="182">
        <v>7</v>
      </c>
      <c r="I19" s="185">
        <v>3.5</v>
      </c>
      <c r="J19" s="159"/>
      <c r="K19" s="186"/>
      <c r="L19" s="16"/>
      <c r="M19" s="17"/>
      <c r="N19" s="21">
        <f t="shared" si="0"/>
        <v>14</v>
      </c>
      <c r="O19" s="22">
        <f t="shared" si="1"/>
        <v>6.5</v>
      </c>
      <c r="P19" s="59">
        <f t="shared" si="2"/>
        <v>14</v>
      </c>
      <c r="Q19" s="54">
        <f t="shared" si="3"/>
        <v>6.5</v>
      </c>
      <c r="R19" s="1">
        <f t="shared" si="4"/>
        <v>0</v>
      </c>
      <c r="S19" s="1">
        <f t="shared" si="5"/>
        <v>0</v>
      </c>
      <c r="T19" s="15"/>
      <c r="U19" s="15"/>
    </row>
    <row r="20" spans="1:19" s="26" customFormat="1" ht="15.75">
      <c r="A20" s="57">
        <v>17</v>
      </c>
      <c r="B20" s="237" t="s">
        <v>90</v>
      </c>
      <c r="C20" s="238" t="s">
        <v>117</v>
      </c>
      <c r="D20" s="162">
        <v>5</v>
      </c>
      <c r="E20" s="226">
        <v>3</v>
      </c>
      <c r="F20" s="159">
        <v>7</v>
      </c>
      <c r="G20" s="160">
        <v>3.5</v>
      </c>
      <c r="H20" s="181"/>
      <c r="I20" s="185"/>
      <c r="J20" s="162"/>
      <c r="K20" s="186"/>
      <c r="L20" s="16"/>
      <c r="M20" s="17"/>
      <c r="N20" s="21">
        <f t="shared" si="0"/>
        <v>12</v>
      </c>
      <c r="O20" s="22">
        <f t="shared" si="1"/>
        <v>6.5</v>
      </c>
      <c r="P20" s="59">
        <f t="shared" si="2"/>
        <v>12</v>
      </c>
      <c r="Q20" s="54">
        <f t="shared" si="3"/>
        <v>6.5</v>
      </c>
      <c r="R20" s="1">
        <f t="shared" si="4"/>
        <v>0</v>
      </c>
      <c r="S20" s="1">
        <f t="shared" si="5"/>
        <v>0</v>
      </c>
    </row>
    <row r="21" spans="1:19" s="26" customFormat="1" ht="15.75">
      <c r="A21" s="57">
        <v>18</v>
      </c>
      <c r="B21" s="237" t="s">
        <v>86</v>
      </c>
      <c r="C21" s="238" t="s">
        <v>23</v>
      </c>
      <c r="D21" s="162">
        <v>9</v>
      </c>
      <c r="E21" s="178">
        <v>3.5</v>
      </c>
      <c r="F21" s="121"/>
      <c r="G21" s="72"/>
      <c r="H21" s="181">
        <v>2</v>
      </c>
      <c r="I21" s="185">
        <v>3</v>
      </c>
      <c r="J21" s="162"/>
      <c r="K21" s="186"/>
      <c r="L21" s="16"/>
      <c r="M21" s="17"/>
      <c r="N21" s="21">
        <f t="shared" si="0"/>
        <v>11</v>
      </c>
      <c r="O21" s="22">
        <f t="shared" si="1"/>
        <v>6.5</v>
      </c>
      <c r="P21" s="59">
        <f t="shared" si="2"/>
        <v>11</v>
      </c>
      <c r="Q21" s="54">
        <f t="shared" si="3"/>
        <v>6.5</v>
      </c>
      <c r="R21" s="1">
        <f aca="true" t="shared" si="6" ref="R21:R41">IF(COUNT(M21,K21,I21,G21,E21)=5,MIN(M21,K21,I21,G21,E21),0)</f>
        <v>0</v>
      </c>
      <c r="S21" s="1">
        <f aca="true" t="shared" si="7" ref="S21:S41">IF(COUNT(D21,F21,H21,J21,L21)=5,MIN(D21,F21,H21,J21,L21),0)</f>
        <v>0</v>
      </c>
    </row>
    <row r="22" spans="1:19" s="26" customFormat="1" ht="15.75">
      <c r="A22" s="57">
        <v>19</v>
      </c>
      <c r="B22" s="237" t="s">
        <v>89</v>
      </c>
      <c r="C22" s="238" t="s">
        <v>34</v>
      </c>
      <c r="D22" s="159">
        <v>6</v>
      </c>
      <c r="E22" s="178">
        <v>3</v>
      </c>
      <c r="F22" s="159">
        <v>3</v>
      </c>
      <c r="G22" s="160">
        <v>3</v>
      </c>
      <c r="H22" s="159">
        <v>1</v>
      </c>
      <c r="I22" s="160">
        <v>3</v>
      </c>
      <c r="J22" s="159"/>
      <c r="K22" s="160"/>
      <c r="L22" s="24"/>
      <c r="M22" s="17"/>
      <c r="N22" s="21">
        <f t="shared" si="0"/>
        <v>10</v>
      </c>
      <c r="O22" s="22">
        <f t="shared" si="1"/>
        <v>9</v>
      </c>
      <c r="P22" s="59">
        <f t="shared" si="2"/>
        <v>10</v>
      </c>
      <c r="Q22" s="54">
        <f t="shared" si="3"/>
        <v>9</v>
      </c>
      <c r="R22" s="1">
        <f t="shared" si="6"/>
        <v>0</v>
      </c>
      <c r="S22" s="1">
        <f t="shared" si="7"/>
        <v>0</v>
      </c>
    </row>
    <row r="23" spans="1:19" s="26" customFormat="1" ht="15.75">
      <c r="A23" s="57">
        <v>20</v>
      </c>
      <c r="B23" s="237" t="s">
        <v>93</v>
      </c>
      <c r="C23" s="238" t="s">
        <v>34</v>
      </c>
      <c r="D23" s="159">
        <v>2</v>
      </c>
      <c r="E23" s="177">
        <v>2.5</v>
      </c>
      <c r="F23" s="159">
        <v>1</v>
      </c>
      <c r="G23" s="160">
        <v>2</v>
      </c>
      <c r="H23" s="182">
        <v>6</v>
      </c>
      <c r="I23" s="185">
        <v>3</v>
      </c>
      <c r="J23" s="159"/>
      <c r="K23" s="160"/>
      <c r="L23" s="24"/>
      <c r="M23" s="17"/>
      <c r="N23" s="21">
        <f t="shared" si="0"/>
        <v>9</v>
      </c>
      <c r="O23" s="22">
        <f t="shared" si="1"/>
        <v>7.5</v>
      </c>
      <c r="P23" s="59">
        <f t="shared" si="2"/>
        <v>9</v>
      </c>
      <c r="Q23" s="54">
        <f t="shared" si="3"/>
        <v>7.5</v>
      </c>
      <c r="R23" s="1">
        <f t="shared" si="6"/>
        <v>0</v>
      </c>
      <c r="S23" s="1">
        <f t="shared" si="7"/>
        <v>0</v>
      </c>
    </row>
    <row r="24" spans="1:19" s="26" customFormat="1" ht="15.75">
      <c r="A24" s="57">
        <v>21</v>
      </c>
      <c r="B24" s="237" t="s">
        <v>126</v>
      </c>
      <c r="C24" s="238" t="s">
        <v>33</v>
      </c>
      <c r="D24" s="121"/>
      <c r="E24" s="72"/>
      <c r="F24" s="159">
        <v>6</v>
      </c>
      <c r="G24" s="160">
        <v>3.5</v>
      </c>
      <c r="H24" s="121"/>
      <c r="I24" s="72"/>
      <c r="J24" s="159"/>
      <c r="K24" s="160"/>
      <c r="L24" s="182"/>
      <c r="M24" s="185"/>
      <c r="N24" s="21">
        <f t="shared" si="0"/>
        <v>6</v>
      </c>
      <c r="O24" s="22">
        <f t="shared" si="1"/>
        <v>3.5</v>
      </c>
      <c r="P24" s="59">
        <f t="shared" si="2"/>
        <v>6</v>
      </c>
      <c r="Q24" s="54">
        <f t="shared" si="3"/>
        <v>3.5</v>
      </c>
      <c r="R24" s="1">
        <f t="shared" si="6"/>
        <v>0</v>
      </c>
      <c r="S24" s="1">
        <f t="shared" si="7"/>
        <v>0</v>
      </c>
    </row>
    <row r="25" spans="1:19" s="26" customFormat="1" ht="15.75">
      <c r="A25" s="57">
        <v>22</v>
      </c>
      <c r="B25" s="242" t="s">
        <v>127</v>
      </c>
      <c r="C25" s="243" t="s">
        <v>34</v>
      </c>
      <c r="D25" s="121"/>
      <c r="E25" s="72"/>
      <c r="F25" s="159">
        <v>5</v>
      </c>
      <c r="G25" s="160">
        <v>3</v>
      </c>
      <c r="H25" s="121"/>
      <c r="I25" s="72"/>
      <c r="J25" s="159"/>
      <c r="K25" s="160"/>
      <c r="L25" s="182"/>
      <c r="M25" s="185"/>
      <c r="N25" s="21">
        <f t="shared" si="0"/>
        <v>5</v>
      </c>
      <c r="O25" s="22">
        <f t="shared" si="1"/>
        <v>3</v>
      </c>
      <c r="P25" s="59">
        <f t="shared" si="2"/>
        <v>5</v>
      </c>
      <c r="Q25" s="54">
        <f t="shared" si="3"/>
        <v>3</v>
      </c>
      <c r="R25" s="1">
        <f t="shared" si="6"/>
        <v>0</v>
      </c>
      <c r="S25" s="1">
        <f t="shared" si="7"/>
        <v>0</v>
      </c>
    </row>
    <row r="26" spans="1:19" s="26" customFormat="1" ht="15.75">
      <c r="A26" s="57">
        <v>23</v>
      </c>
      <c r="B26" s="242" t="s">
        <v>147</v>
      </c>
      <c r="C26" s="243" t="s">
        <v>22</v>
      </c>
      <c r="D26" s="121"/>
      <c r="E26" s="72"/>
      <c r="F26" s="121"/>
      <c r="G26" s="72"/>
      <c r="H26" s="182">
        <v>4</v>
      </c>
      <c r="I26" s="185">
        <v>3</v>
      </c>
      <c r="J26" s="159"/>
      <c r="K26" s="160"/>
      <c r="L26" s="182"/>
      <c r="M26" s="185"/>
      <c r="N26" s="21">
        <f t="shared" si="0"/>
        <v>4</v>
      </c>
      <c r="O26" s="22">
        <f t="shared" si="1"/>
        <v>3</v>
      </c>
      <c r="P26" s="59">
        <f t="shared" si="2"/>
        <v>4</v>
      </c>
      <c r="Q26" s="54">
        <f t="shared" si="3"/>
        <v>3</v>
      </c>
      <c r="R26" s="1">
        <f t="shared" si="6"/>
        <v>0</v>
      </c>
      <c r="S26" s="1">
        <f t="shared" si="7"/>
        <v>0</v>
      </c>
    </row>
    <row r="27" spans="1:19" s="26" customFormat="1" ht="15.75">
      <c r="A27" s="57">
        <v>24</v>
      </c>
      <c r="B27" s="237" t="s">
        <v>91</v>
      </c>
      <c r="C27" s="238" t="s">
        <v>117</v>
      </c>
      <c r="D27" s="159">
        <v>4</v>
      </c>
      <c r="E27" s="177">
        <v>2.5</v>
      </c>
      <c r="F27" s="121"/>
      <c r="G27" s="72"/>
      <c r="H27" s="121"/>
      <c r="I27" s="72"/>
      <c r="J27" s="159"/>
      <c r="K27" s="186"/>
      <c r="L27" s="24"/>
      <c r="M27" s="17"/>
      <c r="N27" s="21">
        <f t="shared" si="0"/>
        <v>4</v>
      </c>
      <c r="O27" s="22">
        <f t="shared" si="1"/>
        <v>2.5</v>
      </c>
      <c r="P27" s="59">
        <f t="shared" si="2"/>
        <v>4</v>
      </c>
      <c r="Q27" s="54">
        <f t="shared" si="3"/>
        <v>2.5</v>
      </c>
      <c r="R27" s="1">
        <f t="shared" si="6"/>
        <v>0</v>
      </c>
      <c r="S27" s="1">
        <f t="shared" si="7"/>
        <v>0</v>
      </c>
    </row>
    <row r="28" spans="1:19" s="26" customFormat="1" ht="15.75">
      <c r="A28" s="57">
        <v>25</v>
      </c>
      <c r="B28" s="242" t="s">
        <v>128</v>
      </c>
      <c r="C28" s="243" t="s">
        <v>34</v>
      </c>
      <c r="D28" s="121"/>
      <c r="E28" s="72"/>
      <c r="F28" s="159">
        <v>2</v>
      </c>
      <c r="G28" s="160">
        <v>3</v>
      </c>
      <c r="H28" s="159">
        <v>1</v>
      </c>
      <c r="I28" s="160">
        <v>1</v>
      </c>
      <c r="J28" s="159"/>
      <c r="K28" s="186"/>
      <c r="L28" s="182"/>
      <c r="M28" s="185"/>
      <c r="N28" s="21">
        <f t="shared" si="0"/>
        <v>3</v>
      </c>
      <c r="O28" s="22">
        <f t="shared" si="1"/>
        <v>4</v>
      </c>
      <c r="P28" s="59">
        <f t="shared" si="2"/>
        <v>3</v>
      </c>
      <c r="Q28" s="54">
        <f t="shared" si="3"/>
        <v>4</v>
      </c>
      <c r="R28" s="1">
        <f t="shared" si="6"/>
        <v>0</v>
      </c>
      <c r="S28" s="1">
        <f t="shared" si="7"/>
        <v>0</v>
      </c>
    </row>
    <row r="29" spans="1:19" s="26" customFormat="1" ht="15.75">
      <c r="A29" s="57">
        <v>26</v>
      </c>
      <c r="B29" s="239" t="s">
        <v>96</v>
      </c>
      <c r="C29" s="240" t="s">
        <v>8</v>
      </c>
      <c r="D29" s="166">
        <v>1</v>
      </c>
      <c r="E29" s="177">
        <v>0</v>
      </c>
      <c r="F29" s="159">
        <v>1</v>
      </c>
      <c r="G29" s="160">
        <v>1.5</v>
      </c>
      <c r="H29" s="182">
        <v>1</v>
      </c>
      <c r="I29" s="185">
        <v>1</v>
      </c>
      <c r="J29" s="159"/>
      <c r="K29" s="160"/>
      <c r="L29" s="24"/>
      <c r="M29" s="29"/>
      <c r="N29" s="21">
        <f t="shared" si="0"/>
        <v>3</v>
      </c>
      <c r="O29" s="22">
        <f t="shared" si="1"/>
        <v>2.5</v>
      </c>
      <c r="P29" s="59">
        <f t="shared" si="2"/>
        <v>3</v>
      </c>
      <c r="Q29" s="54">
        <f t="shared" si="3"/>
        <v>2.5</v>
      </c>
      <c r="R29" s="1">
        <f t="shared" si="6"/>
        <v>0</v>
      </c>
      <c r="S29" s="1">
        <f t="shared" si="7"/>
        <v>0</v>
      </c>
    </row>
    <row r="30" spans="1:19" s="26" customFormat="1" ht="15.75">
      <c r="A30" s="57">
        <v>27</v>
      </c>
      <c r="B30" s="239" t="s">
        <v>92</v>
      </c>
      <c r="C30" s="240" t="s">
        <v>33</v>
      </c>
      <c r="D30" s="159">
        <v>3</v>
      </c>
      <c r="E30" s="178">
        <v>2.5</v>
      </c>
      <c r="F30" s="121"/>
      <c r="G30" s="72"/>
      <c r="H30" s="121"/>
      <c r="I30" s="72"/>
      <c r="J30" s="159"/>
      <c r="K30" s="186"/>
      <c r="L30" s="24"/>
      <c r="M30" s="17"/>
      <c r="N30" s="21">
        <f t="shared" si="0"/>
        <v>3</v>
      </c>
      <c r="O30" s="22">
        <f t="shared" si="1"/>
        <v>2.5</v>
      </c>
      <c r="P30" s="59">
        <f t="shared" si="2"/>
        <v>3</v>
      </c>
      <c r="Q30" s="54">
        <f t="shared" si="3"/>
        <v>2.5</v>
      </c>
      <c r="R30" s="1">
        <f t="shared" si="6"/>
        <v>0</v>
      </c>
      <c r="S30" s="1">
        <f t="shared" si="7"/>
        <v>0</v>
      </c>
    </row>
    <row r="31" spans="1:19" s="26" customFormat="1" ht="15.75">
      <c r="A31" s="57">
        <v>28</v>
      </c>
      <c r="B31" s="239" t="s">
        <v>94</v>
      </c>
      <c r="C31" s="240" t="s">
        <v>8</v>
      </c>
      <c r="D31" s="159">
        <v>1</v>
      </c>
      <c r="E31" s="178">
        <v>2</v>
      </c>
      <c r="F31" s="121"/>
      <c r="G31" s="72"/>
      <c r="H31" s="182">
        <v>1</v>
      </c>
      <c r="I31" s="185">
        <v>3</v>
      </c>
      <c r="J31" s="159"/>
      <c r="K31" s="186"/>
      <c r="L31" s="24"/>
      <c r="M31" s="17"/>
      <c r="N31" s="21">
        <f t="shared" si="0"/>
        <v>2</v>
      </c>
      <c r="O31" s="22">
        <f t="shared" si="1"/>
        <v>5</v>
      </c>
      <c r="P31" s="59">
        <f t="shared" si="2"/>
        <v>2</v>
      </c>
      <c r="Q31" s="54">
        <f t="shared" si="3"/>
        <v>5</v>
      </c>
      <c r="R31" s="1">
        <f t="shared" si="6"/>
        <v>0</v>
      </c>
      <c r="S31" s="1">
        <f t="shared" si="7"/>
        <v>0</v>
      </c>
    </row>
    <row r="32" spans="1:19" s="26" customFormat="1" ht="15.75">
      <c r="A32" s="57">
        <v>29</v>
      </c>
      <c r="B32" s="239" t="s">
        <v>95</v>
      </c>
      <c r="C32" s="240" t="s">
        <v>34</v>
      </c>
      <c r="D32" s="159">
        <v>1</v>
      </c>
      <c r="E32" s="177">
        <v>1.5</v>
      </c>
      <c r="F32" s="159">
        <v>1</v>
      </c>
      <c r="G32" s="160">
        <v>2</v>
      </c>
      <c r="H32" s="121"/>
      <c r="I32" s="72"/>
      <c r="J32" s="159"/>
      <c r="K32" s="160"/>
      <c r="L32" s="24"/>
      <c r="M32" s="17"/>
      <c r="N32" s="21">
        <f t="shared" si="0"/>
        <v>2</v>
      </c>
      <c r="O32" s="22">
        <f t="shared" si="1"/>
        <v>3.5</v>
      </c>
      <c r="P32" s="59">
        <f t="shared" si="2"/>
        <v>2</v>
      </c>
      <c r="Q32" s="54">
        <f t="shared" si="3"/>
        <v>3.5</v>
      </c>
      <c r="R32" s="1">
        <f t="shared" si="6"/>
        <v>0</v>
      </c>
      <c r="S32" s="1">
        <f t="shared" si="7"/>
        <v>0</v>
      </c>
    </row>
    <row r="33" spans="1:19" s="26" customFormat="1" ht="15.75">
      <c r="A33" s="57">
        <v>30</v>
      </c>
      <c r="B33" s="244" t="s">
        <v>148</v>
      </c>
      <c r="C33" s="245" t="s">
        <v>22</v>
      </c>
      <c r="D33" s="121"/>
      <c r="E33" s="72"/>
      <c r="F33" s="121"/>
      <c r="G33" s="72"/>
      <c r="H33" s="182">
        <v>1</v>
      </c>
      <c r="I33" s="185">
        <v>3</v>
      </c>
      <c r="J33" s="159"/>
      <c r="K33" s="160"/>
      <c r="L33" s="182"/>
      <c r="M33" s="185"/>
      <c r="N33" s="21">
        <f t="shared" si="0"/>
        <v>1</v>
      </c>
      <c r="O33" s="22">
        <f t="shared" si="1"/>
        <v>3</v>
      </c>
      <c r="P33" s="59">
        <f t="shared" si="2"/>
        <v>1</v>
      </c>
      <c r="Q33" s="54">
        <f t="shared" si="3"/>
        <v>3</v>
      </c>
      <c r="R33" s="1">
        <f t="shared" si="6"/>
        <v>0</v>
      </c>
      <c r="S33" s="1">
        <f t="shared" si="7"/>
        <v>0</v>
      </c>
    </row>
    <row r="34" spans="1:19" s="26" customFormat="1" ht="15.75">
      <c r="A34" s="57">
        <v>31</v>
      </c>
      <c r="B34" s="244" t="s">
        <v>129</v>
      </c>
      <c r="C34" s="245" t="s">
        <v>130</v>
      </c>
      <c r="D34" s="121"/>
      <c r="E34" s="72"/>
      <c r="F34" s="159">
        <v>1</v>
      </c>
      <c r="G34" s="160">
        <v>3</v>
      </c>
      <c r="H34" s="121"/>
      <c r="I34" s="72"/>
      <c r="J34" s="159"/>
      <c r="K34" s="160"/>
      <c r="L34" s="182"/>
      <c r="M34" s="185"/>
      <c r="N34" s="21">
        <f t="shared" si="0"/>
        <v>1</v>
      </c>
      <c r="O34" s="22">
        <f t="shared" si="1"/>
        <v>3</v>
      </c>
      <c r="P34" s="59">
        <f t="shared" si="2"/>
        <v>1</v>
      </c>
      <c r="Q34" s="54">
        <f t="shared" si="3"/>
        <v>3</v>
      </c>
      <c r="R34" s="1">
        <f t="shared" si="6"/>
        <v>0</v>
      </c>
      <c r="S34" s="1">
        <f t="shared" si="7"/>
        <v>0</v>
      </c>
    </row>
    <row r="35" spans="1:19" s="26" customFormat="1" ht="15.75">
      <c r="A35" s="57">
        <v>32</v>
      </c>
      <c r="B35" s="244" t="s">
        <v>131</v>
      </c>
      <c r="C35" s="245" t="s">
        <v>130</v>
      </c>
      <c r="D35" s="121"/>
      <c r="E35" s="72"/>
      <c r="F35" s="159">
        <v>1</v>
      </c>
      <c r="G35" s="160">
        <v>2.5</v>
      </c>
      <c r="H35" s="121"/>
      <c r="I35" s="72"/>
      <c r="J35" s="159"/>
      <c r="K35" s="160"/>
      <c r="L35" s="182"/>
      <c r="M35" s="185"/>
      <c r="N35" s="21">
        <f t="shared" si="0"/>
        <v>1</v>
      </c>
      <c r="O35" s="22">
        <f t="shared" si="1"/>
        <v>2.5</v>
      </c>
      <c r="P35" s="59">
        <f t="shared" si="2"/>
        <v>1</v>
      </c>
      <c r="Q35" s="54">
        <f t="shared" si="3"/>
        <v>2.5</v>
      </c>
      <c r="R35" s="1">
        <f aca="true" t="shared" si="8" ref="R35:R40">IF(COUNT(M35,K35,I35,G35,E35)=5,MIN(M35,K35,I35,G35,E35),0)</f>
        <v>0</v>
      </c>
      <c r="S35" s="1">
        <f aca="true" t="shared" si="9" ref="S35:S40">IF(COUNT(D35,F35,H35,J35,L35)=5,MIN(D35,F35,H35,J35,L35),0)</f>
        <v>0</v>
      </c>
    </row>
    <row r="36" spans="1:19" s="26" customFormat="1" ht="15.75">
      <c r="A36" s="57">
        <v>33</v>
      </c>
      <c r="B36" s="244" t="s">
        <v>132</v>
      </c>
      <c r="C36" s="245" t="s">
        <v>130</v>
      </c>
      <c r="D36" s="307"/>
      <c r="E36" s="308"/>
      <c r="F36" s="159">
        <v>1</v>
      </c>
      <c r="G36" s="160">
        <v>2.5</v>
      </c>
      <c r="H36" s="121"/>
      <c r="I36" s="72"/>
      <c r="J36" s="159"/>
      <c r="K36" s="160"/>
      <c r="L36" s="182"/>
      <c r="M36" s="185"/>
      <c r="N36" s="21">
        <f t="shared" si="0"/>
        <v>1</v>
      </c>
      <c r="O36" s="22">
        <f t="shared" si="1"/>
        <v>2.5</v>
      </c>
      <c r="P36" s="59">
        <f t="shared" si="2"/>
        <v>1</v>
      </c>
      <c r="Q36" s="54">
        <f t="shared" si="3"/>
        <v>2.5</v>
      </c>
      <c r="R36" s="1">
        <f t="shared" si="8"/>
        <v>0</v>
      </c>
      <c r="S36" s="1">
        <f t="shared" si="9"/>
        <v>0</v>
      </c>
    </row>
    <row r="37" spans="1:19" s="26" customFormat="1" ht="15.75">
      <c r="A37" s="57">
        <v>34</v>
      </c>
      <c r="B37" s="244" t="s">
        <v>149</v>
      </c>
      <c r="C37" s="245" t="s">
        <v>8</v>
      </c>
      <c r="D37" s="121"/>
      <c r="E37" s="72"/>
      <c r="F37" s="121"/>
      <c r="G37" s="72"/>
      <c r="H37" s="182">
        <v>1</v>
      </c>
      <c r="I37" s="185">
        <v>2</v>
      </c>
      <c r="J37" s="159"/>
      <c r="K37" s="160"/>
      <c r="L37" s="182"/>
      <c r="M37" s="185"/>
      <c r="N37" s="21">
        <f t="shared" si="0"/>
        <v>1</v>
      </c>
      <c r="O37" s="22">
        <f t="shared" si="1"/>
        <v>2</v>
      </c>
      <c r="P37" s="59">
        <f t="shared" si="2"/>
        <v>1</v>
      </c>
      <c r="Q37" s="54">
        <f t="shared" si="3"/>
        <v>2</v>
      </c>
      <c r="R37" s="1">
        <f t="shared" si="8"/>
        <v>0</v>
      </c>
      <c r="S37" s="1">
        <f t="shared" si="9"/>
        <v>0</v>
      </c>
    </row>
    <row r="38" spans="1:19" s="26" customFormat="1" ht="15.75">
      <c r="A38" s="57">
        <v>35</v>
      </c>
      <c r="B38" s="244" t="s">
        <v>150</v>
      </c>
      <c r="C38" s="245" t="s">
        <v>33</v>
      </c>
      <c r="D38" s="121"/>
      <c r="E38" s="72"/>
      <c r="F38" s="121"/>
      <c r="G38" s="72"/>
      <c r="H38" s="182">
        <v>1</v>
      </c>
      <c r="I38" s="185">
        <v>1</v>
      </c>
      <c r="J38" s="159"/>
      <c r="K38" s="160"/>
      <c r="L38" s="182"/>
      <c r="M38" s="185"/>
      <c r="N38" s="21">
        <f t="shared" si="0"/>
        <v>1</v>
      </c>
      <c r="O38" s="22">
        <f t="shared" si="1"/>
        <v>1</v>
      </c>
      <c r="P38" s="59">
        <f t="shared" si="2"/>
        <v>1</v>
      </c>
      <c r="Q38" s="54">
        <f t="shared" si="3"/>
        <v>1</v>
      </c>
      <c r="R38" s="1">
        <f t="shared" si="8"/>
        <v>0</v>
      </c>
      <c r="S38" s="1">
        <f t="shared" si="9"/>
        <v>0</v>
      </c>
    </row>
    <row r="39" spans="1:19" s="26" customFormat="1" ht="15.75">
      <c r="A39" s="57">
        <v>36</v>
      </c>
      <c r="B39" s="244" t="s">
        <v>134</v>
      </c>
      <c r="C39" s="245"/>
      <c r="D39" s="307"/>
      <c r="E39" s="308"/>
      <c r="F39" s="159">
        <v>1</v>
      </c>
      <c r="G39" s="160">
        <v>1</v>
      </c>
      <c r="H39" s="121"/>
      <c r="I39" s="72"/>
      <c r="J39" s="159"/>
      <c r="K39" s="160"/>
      <c r="L39" s="182"/>
      <c r="M39" s="185"/>
      <c r="N39" s="21">
        <f t="shared" si="0"/>
        <v>1</v>
      </c>
      <c r="O39" s="22">
        <f t="shared" si="1"/>
        <v>1</v>
      </c>
      <c r="P39" s="59">
        <f t="shared" si="2"/>
        <v>1</v>
      </c>
      <c r="Q39" s="54">
        <f t="shared" si="3"/>
        <v>1</v>
      </c>
      <c r="R39" s="1">
        <f t="shared" si="8"/>
        <v>0</v>
      </c>
      <c r="S39" s="1">
        <f t="shared" si="9"/>
        <v>0</v>
      </c>
    </row>
    <row r="40" spans="1:19" s="26" customFormat="1" ht="15.75">
      <c r="A40" s="57"/>
      <c r="B40" s="244"/>
      <c r="C40" s="245"/>
      <c r="D40" s="232"/>
      <c r="E40" s="306"/>
      <c r="F40" s="159"/>
      <c r="G40" s="160"/>
      <c r="H40" s="182"/>
      <c r="I40" s="185"/>
      <c r="J40" s="159"/>
      <c r="K40" s="160"/>
      <c r="L40" s="182"/>
      <c r="M40" s="185"/>
      <c r="N40" s="21">
        <f t="shared" si="0"/>
        <v>0</v>
      </c>
      <c r="O40" s="22">
        <f t="shared" si="1"/>
        <v>0</v>
      </c>
      <c r="P40" s="59">
        <f t="shared" si="2"/>
        <v>0</v>
      </c>
      <c r="Q40" s="54">
        <f t="shared" si="3"/>
        <v>0</v>
      </c>
      <c r="R40" s="1">
        <f t="shared" si="8"/>
        <v>0</v>
      </c>
      <c r="S40" s="1">
        <f t="shared" si="9"/>
        <v>0</v>
      </c>
    </row>
    <row r="41" spans="1:19" s="15" customFormat="1" ht="16.5" thickBot="1">
      <c r="A41" s="57"/>
      <c r="B41" s="246"/>
      <c r="C41" s="247"/>
      <c r="D41" s="170"/>
      <c r="E41" s="180"/>
      <c r="F41" s="159"/>
      <c r="G41" s="160"/>
      <c r="H41" s="182"/>
      <c r="I41" s="185"/>
      <c r="J41" s="159"/>
      <c r="K41" s="160"/>
      <c r="L41" s="182"/>
      <c r="M41" s="185"/>
      <c r="N41" s="21"/>
      <c r="O41" s="22"/>
      <c r="P41" s="59"/>
      <c r="Q41" s="54"/>
      <c r="R41" s="1">
        <f t="shared" si="6"/>
        <v>0</v>
      </c>
      <c r="S41" s="1">
        <f t="shared" si="7"/>
        <v>0</v>
      </c>
    </row>
    <row r="42" spans="1:17" s="26" customFormat="1" ht="15.75" thickBot="1">
      <c r="A42" s="104" t="s">
        <v>26</v>
      </c>
      <c r="B42" s="248"/>
      <c r="C42" s="249"/>
      <c r="D42" s="107"/>
      <c r="E42" s="108"/>
      <c r="F42" s="107"/>
      <c r="G42" s="108"/>
      <c r="H42" s="107"/>
      <c r="I42" s="108"/>
      <c r="J42" s="107"/>
      <c r="K42" s="108"/>
      <c r="L42" s="107"/>
      <c r="M42" s="109"/>
      <c r="N42" s="110" t="s">
        <v>21</v>
      </c>
      <c r="O42" s="111" t="s">
        <v>6</v>
      </c>
      <c r="P42" s="113" t="s">
        <v>21</v>
      </c>
      <c r="Q42" s="111" t="s">
        <v>6</v>
      </c>
    </row>
    <row r="43" spans="1:20" s="15" customFormat="1" ht="15.75">
      <c r="A43" s="68">
        <v>1</v>
      </c>
      <c r="B43" s="250" t="s">
        <v>146</v>
      </c>
      <c r="C43" s="251" t="s">
        <v>33</v>
      </c>
      <c r="D43" s="70">
        <v>20</v>
      </c>
      <c r="E43" s="225">
        <v>6</v>
      </c>
      <c r="F43" s="70">
        <v>20</v>
      </c>
      <c r="G43" s="191">
        <v>5.5</v>
      </c>
      <c r="H43" s="69">
        <v>20</v>
      </c>
      <c r="I43" s="269">
        <v>6</v>
      </c>
      <c r="J43" s="70"/>
      <c r="K43" s="138"/>
      <c r="L43" s="135"/>
      <c r="M43" s="137"/>
      <c r="N43" s="209">
        <f aca="true" t="shared" si="10" ref="N43:O49">SUM(D43+F43+H43+J43+L43)</f>
        <v>60</v>
      </c>
      <c r="O43" s="210">
        <f t="shared" si="10"/>
        <v>17.5</v>
      </c>
      <c r="P43" s="75">
        <f aca="true" t="shared" si="11" ref="P43:P49">SUM(D43,F43,H43,J43,L43)-S43</f>
        <v>60</v>
      </c>
      <c r="Q43" s="76">
        <f aca="true" t="shared" si="12" ref="Q43:Q49">SUM(E43,G43,I43,K43,M43)-R43</f>
        <v>17.5</v>
      </c>
      <c r="R43" s="1">
        <f>IF(COUNT(M43,K43,I43,G43,E43)=5,MIN(M43,K43,I43,G43,E43),0)</f>
        <v>0</v>
      </c>
      <c r="S43" s="1">
        <f>IF(COUNT(D43,F43,H43,J43,L43)=5,MIN(D43,F43,H43,J43,L43),0)</f>
        <v>0</v>
      </c>
      <c r="T43" s="14"/>
    </row>
    <row r="44" spans="1:21" s="23" customFormat="1" ht="15.75">
      <c r="A44" s="57">
        <v>2</v>
      </c>
      <c r="B44" s="252" t="s">
        <v>145</v>
      </c>
      <c r="C44" s="251" t="s">
        <v>33</v>
      </c>
      <c r="D44" s="25">
        <v>18</v>
      </c>
      <c r="E44" s="224">
        <v>5</v>
      </c>
      <c r="F44" s="25">
        <v>18</v>
      </c>
      <c r="G44" s="145">
        <v>4.5</v>
      </c>
      <c r="H44" s="24">
        <v>18</v>
      </c>
      <c r="I44" s="146">
        <v>5.5</v>
      </c>
      <c r="J44" s="25"/>
      <c r="K44" s="134"/>
      <c r="L44" s="130"/>
      <c r="M44" s="133"/>
      <c r="N44" s="147">
        <f t="shared" si="10"/>
        <v>54</v>
      </c>
      <c r="O44" s="148">
        <f t="shared" si="10"/>
        <v>15</v>
      </c>
      <c r="P44" s="59">
        <f t="shared" si="11"/>
        <v>54</v>
      </c>
      <c r="Q44" s="54">
        <f t="shared" si="12"/>
        <v>15</v>
      </c>
      <c r="R44" s="1">
        <f>IF(COUNT(M44,K44,I44,G44,E44)=5,MIN(M44,K44,I44,G44,E44),0)</f>
        <v>0</v>
      </c>
      <c r="S44" s="1">
        <f>IF(COUNT(D44,F44,H44,J44,L44)=5,MIN(D44,F44,H44,J44,L44),0)</f>
        <v>0</v>
      </c>
      <c r="T44" s="26"/>
      <c r="U44" s="26"/>
    </row>
    <row r="45" spans="1:21" s="23" customFormat="1" ht="15.75">
      <c r="A45" s="57">
        <v>3</v>
      </c>
      <c r="B45" s="252" t="s">
        <v>97</v>
      </c>
      <c r="C45" s="312" t="s">
        <v>35</v>
      </c>
      <c r="D45" s="25">
        <v>16</v>
      </c>
      <c r="E45" s="212">
        <v>3.5</v>
      </c>
      <c r="F45" s="25">
        <v>17</v>
      </c>
      <c r="G45" s="145">
        <v>4</v>
      </c>
      <c r="H45" s="24">
        <v>17</v>
      </c>
      <c r="I45" s="146">
        <v>4</v>
      </c>
      <c r="J45" s="25"/>
      <c r="K45" s="134"/>
      <c r="L45" s="130"/>
      <c r="M45" s="133"/>
      <c r="N45" s="147">
        <f t="shared" si="10"/>
        <v>50</v>
      </c>
      <c r="O45" s="148">
        <f t="shared" si="10"/>
        <v>11.5</v>
      </c>
      <c r="P45" s="59">
        <f t="shared" si="11"/>
        <v>50</v>
      </c>
      <c r="Q45" s="54">
        <f t="shared" si="12"/>
        <v>11.5</v>
      </c>
      <c r="R45" s="1"/>
      <c r="S45" s="1"/>
      <c r="T45" s="26"/>
      <c r="U45" s="26"/>
    </row>
    <row r="46" spans="1:21" s="23" customFormat="1" ht="15.75">
      <c r="A46" s="57">
        <v>4</v>
      </c>
      <c r="B46" s="252" t="s">
        <v>20</v>
      </c>
      <c r="C46" s="252" t="s">
        <v>36</v>
      </c>
      <c r="D46" s="25">
        <v>17</v>
      </c>
      <c r="E46" s="212">
        <v>3.5</v>
      </c>
      <c r="F46" s="25">
        <v>15</v>
      </c>
      <c r="G46" s="145">
        <v>3</v>
      </c>
      <c r="H46" s="24">
        <v>16</v>
      </c>
      <c r="I46" s="146">
        <v>3.5</v>
      </c>
      <c r="J46" s="25"/>
      <c r="K46" s="134"/>
      <c r="L46" s="130"/>
      <c r="M46" s="133"/>
      <c r="N46" s="147">
        <f t="shared" si="10"/>
        <v>48</v>
      </c>
      <c r="O46" s="148">
        <f t="shared" si="10"/>
        <v>10</v>
      </c>
      <c r="P46" s="59">
        <f t="shared" si="11"/>
        <v>48</v>
      </c>
      <c r="Q46" s="54">
        <f t="shared" si="12"/>
        <v>10</v>
      </c>
      <c r="R46" s="1"/>
      <c r="S46" s="1"/>
      <c r="T46" s="26"/>
      <c r="U46" s="26"/>
    </row>
    <row r="47" spans="1:21" s="23" customFormat="1" ht="15.75">
      <c r="A47" s="57">
        <v>5</v>
      </c>
      <c r="B47" s="252" t="s">
        <v>38</v>
      </c>
      <c r="C47" s="251" t="s">
        <v>36</v>
      </c>
      <c r="D47" s="25">
        <v>15</v>
      </c>
      <c r="E47" s="212">
        <v>2.5</v>
      </c>
      <c r="F47" s="25">
        <v>16</v>
      </c>
      <c r="G47" s="145">
        <v>4</v>
      </c>
      <c r="H47" s="24">
        <v>15</v>
      </c>
      <c r="I47" s="146">
        <v>2</v>
      </c>
      <c r="J47" s="25"/>
      <c r="K47" s="134"/>
      <c r="L47" s="130"/>
      <c r="M47" s="133"/>
      <c r="N47" s="147">
        <f t="shared" si="10"/>
        <v>46</v>
      </c>
      <c r="O47" s="148">
        <f t="shared" si="10"/>
        <v>8.5</v>
      </c>
      <c r="P47" s="59">
        <f t="shared" si="11"/>
        <v>46</v>
      </c>
      <c r="Q47" s="54">
        <f t="shared" si="12"/>
        <v>8.5</v>
      </c>
      <c r="R47" s="1"/>
      <c r="S47" s="1"/>
      <c r="T47" s="26"/>
      <c r="U47" s="26"/>
    </row>
    <row r="48" spans="1:21" s="26" customFormat="1" ht="15.75">
      <c r="A48" s="57">
        <v>6</v>
      </c>
      <c r="B48" s="252" t="s">
        <v>133</v>
      </c>
      <c r="C48" s="251" t="s">
        <v>33</v>
      </c>
      <c r="D48" s="121"/>
      <c r="E48" s="223"/>
      <c r="F48" s="25">
        <v>14</v>
      </c>
      <c r="G48" s="145">
        <v>2</v>
      </c>
      <c r="H48" s="24">
        <v>14</v>
      </c>
      <c r="I48" s="146">
        <v>2</v>
      </c>
      <c r="J48" s="25"/>
      <c r="K48" s="20"/>
      <c r="L48" s="24"/>
      <c r="M48" s="17"/>
      <c r="N48" s="21">
        <f t="shared" si="10"/>
        <v>28</v>
      </c>
      <c r="O48" s="22">
        <f t="shared" si="10"/>
        <v>4</v>
      </c>
      <c r="P48" s="59">
        <f t="shared" si="11"/>
        <v>28</v>
      </c>
      <c r="Q48" s="54">
        <f t="shared" si="12"/>
        <v>4</v>
      </c>
      <c r="R48" s="1">
        <f>IF(COUNT(M48,K48,I48,G48,E48)=5,MIN(M48,K48,I48,G48,E48),0)</f>
        <v>0</v>
      </c>
      <c r="S48" s="1">
        <f>IF(COUNT(D48,F48,H48,J48,L48)=5,MIN(D48,F48,H48,J48,L48),0)</f>
        <v>0</v>
      </c>
      <c r="T48" s="15"/>
      <c r="U48" s="15"/>
    </row>
    <row r="49" spans="1:19" s="23" customFormat="1" ht="16.5" thickBot="1">
      <c r="A49" s="58">
        <v>7</v>
      </c>
      <c r="B49" s="193"/>
      <c r="C49" s="194"/>
      <c r="D49" s="39"/>
      <c r="E49" s="213"/>
      <c r="F49" s="87"/>
      <c r="G49" s="214"/>
      <c r="H49" s="195"/>
      <c r="I49" s="89"/>
      <c r="J49" s="87"/>
      <c r="K49" s="214"/>
      <c r="L49" s="86"/>
      <c r="M49" s="89"/>
      <c r="N49" s="78">
        <f t="shared" si="10"/>
        <v>0</v>
      </c>
      <c r="O49" s="79">
        <f t="shared" si="10"/>
        <v>0</v>
      </c>
      <c r="P49" s="60">
        <f t="shared" si="11"/>
        <v>0</v>
      </c>
      <c r="Q49" s="55">
        <f t="shared" si="12"/>
        <v>0</v>
      </c>
      <c r="R49" s="1">
        <f>IF(COUNT(M49,K49,I49,G49,E49)=5,MIN(M49,K49,I49,G49,E49),0)</f>
        <v>0</v>
      </c>
      <c r="S49" s="1">
        <f>IF(COUNT(D49,F49,H49,J49,L49)=5,MIN(D49,F49,H49,J49,L49),0)</f>
        <v>0</v>
      </c>
    </row>
    <row r="50" spans="1:17" s="26" customFormat="1" ht="15">
      <c r="A50" s="196"/>
      <c r="D50" s="41"/>
      <c r="E50" s="42"/>
      <c r="F50" s="43"/>
      <c r="G50" s="42"/>
      <c r="H50" s="44"/>
      <c r="I50" s="42"/>
      <c r="J50" s="45"/>
      <c r="K50" s="42"/>
      <c r="L50" s="44"/>
      <c r="M50" s="42"/>
      <c r="N50" s="45"/>
      <c r="O50" s="45"/>
      <c r="P50" s="45"/>
      <c r="Q50" s="45"/>
    </row>
    <row r="51" spans="1:17" s="26" customFormat="1" ht="15">
      <c r="A51" s="40"/>
      <c r="D51" s="41"/>
      <c r="E51" s="42"/>
      <c r="F51" s="43"/>
      <c r="G51" s="42"/>
      <c r="H51" s="44"/>
      <c r="I51" s="42"/>
      <c r="J51" s="45"/>
      <c r="K51" s="42"/>
      <c r="L51" s="44"/>
      <c r="M51" s="42"/>
      <c r="N51" s="45"/>
      <c r="O51" s="45"/>
      <c r="P51" s="45"/>
      <c r="Q51" s="45"/>
    </row>
    <row r="52" spans="1:17" s="26" customFormat="1" ht="15.75">
      <c r="A52" s="40"/>
      <c r="B52" s="139"/>
      <c r="D52" s="41"/>
      <c r="E52" s="42"/>
      <c r="F52" s="43"/>
      <c r="G52" s="42"/>
      <c r="H52" s="44"/>
      <c r="I52" s="42"/>
      <c r="J52" s="45"/>
      <c r="K52" s="42"/>
      <c r="L52" s="44"/>
      <c r="M52" s="42"/>
      <c r="N52" s="45"/>
      <c r="O52" s="45"/>
      <c r="P52" s="45"/>
      <c r="Q52" s="45"/>
    </row>
    <row r="53" spans="1:17" s="26" customFormat="1" ht="15">
      <c r="A53" s="40"/>
      <c r="B53" s="15" t="s">
        <v>144</v>
      </c>
      <c r="D53" s="41"/>
      <c r="E53" s="42"/>
      <c r="F53" s="43"/>
      <c r="G53" s="42"/>
      <c r="H53" s="44"/>
      <c r="I53" s="42"/>
      <c r="J53" s="45"/>
      <c r="K53" s="42"/>
      <c r="L53" s="44"/>
      <c r="M53" s="42"/>
      <c r="N53" s="45"/>
      <c r="O53" s="45"/>
      <c r="P53" s="45"/>
      <c r="Q53" s="45"/>
    </row>
    <row r="54" ht="15.75">
      <c r="B54" s="139" t="s">
        <v>47</v>
      </c>
    </row>
    <row r="55" ht="15.75">
      <c r="B55" s="139" t="s">
        <v>143</v>
      </c>
    </row>
  </sheetData>
  <sheetProtection/>
  <mergeCells count="9">
    <mergeCell ref="J2:K2"/>
    <mergeCell ref="J3:K3"/>
    <mergeCell ref="L3:M3"/>
    <mergeCell ref="D2:E2"/>
    <mergeCell ref="D3:E3"/>
    <mergeCell ref="F3:G3"/>
    <mergeCell ref="F2:G2"/>
    <mergeCell ref="H2:I2"/>
    <mergeCell ref="H3:I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I96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8.796875" defaultRowHeight="15"/>
  <cols>
    <col min="1" max="1" width="3.69921875" style="11" customWidth="1"/>
    <col min="2" max="2" width="18.19921875" style="1" customWidth="1"/>
    <col min="3" max="3" width="27.5976562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61" t="s">
        <v>49</v>
      </c>
      <c r="B1" s="46"/>
      <c r="C1" s="46"/>
      <c r="D1" s="47"/>
      <c r="E1" s="48"/>
      <c r="F1" s="49"/>
      <c r="G1" s="48"/>
      <c r="H1" s="47"/>
      <c r="I1" s="48"/>
      <c r="J1" s="46"/>
      <c r="K1" s="48"/>
      <c r="L1" s="7"/>
      <c r="M1" s="8"/>
      <c r="N1" s="50"/>
      <c r="O1" s="50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90"/>
      <c r="B2" s="91" t="s">
        <v>5</v>
      </c>
      <c r="C2" s="92"/>
      <c r="D2" s="331">
        <v>41587</v>
      </c>
      <c r="E2" s="335"/>
      <c r="F2" s="331">
        <v>41608</v>
      </c>
      <c r="G2" s="335"/>
      <c r="H2" s="331">
        <v>41650</v>
      </c>
      <c r="I2" s="335"/>
      <c r="J2" s="331"/>
      <c r="K2" s="332"/>
      <c r="L2" s="93"/>
      <c r="M2" s="94"/>
      <c r="N2" s="95"/>
      <c r="O2" s="96"/>
      <c r="P2" s="122" t="s">
        <v>44</v>
      </c>
      <c r="Q2" s="12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97"/>
      <c r="B3" s="98" t="s">
        <v>0</v>
      </c>
      <c r="C3" s="99" t="s">
        <v>1</v>
      </c>
      <c r="D3" s="333" t="s">
        <v>11</v>
      </c>
      <c r="E3" s="334"/>
      <c r="F3" s="333" t="s">
        <v>24</v>
      </c>
      <c r="G3" s="334"/>
      <c r="H3" s="333" t="s">
        <v>151</v>
      </c>
      <c r="I3" s="334"/>
      <c r="J3" s="333"/>
      <c r="K3" s="334"/>
      <c r="L3" s="333"/>
      <c r="M3" s="334"/>
      <c r="N3" s="100" t="s">
        <v>2</v>
      </c>
      <c r="O3" s="101" t="s">
        <v>6</v>
      </c>
      <c r="P3" s="102" t="s">
        <v>27</v>
      </c>
      <c r="Q3" s="103" t="s">
        <v>28</v>
      </c>
      <c r="R3" s="53" t="s">
        <v>29</v>
      </c>
      <c r="S3" s="53" t="s">
        <v>30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.75">
      <c r="A4" s="68">
        <v>1</v>
      </c>
      <c r="B4" s="241" t="s">
        <v>50</v>
      </c>
      <c r="C4" s="241" t="s">
        <v>33</v>
      </c>
      <c r="D4" s="175">
        <v>20</v>
      </c>
      <c r="E4" s="231">
        <v>6</v>
      </c>
      <c r="F4" s="175">
        <v>18</v>
      </c>
      <c r="G4" s="206">
        <v>6</v>
      </c>
      <c r="H4" s="175">
        <v>15</v>
      </c>
      <c r="I4" s="316">
        <v>5.5</v>
      </c>
      <c r="J4" s="155"/>
      <c r="K4" s="156"/>
      <c r="L4" s="155"/>
      <c r="M4" s="136"/>
      <c r="N4" s="216">
        <f aca="true" t="shared" si="0" ref="N4:N35">SUM(D4+F4+H4+J4+L4)</f>
        <v>53</v>
      </c>
      <c r="O4" s="217">
        <f aca="true" t="shared" si="1" ref="O4:O35">SUM(E4+G4+I4+K4+M4)</f>
        <v>17.5</v>
      </c>
      <c r="P4" s="83">
        <f aca="true" t="shared" si="2" ref="P4:P35">SUM(D4,F4,H4,J4,L4)-S4</f>
        <v>53</v>
      </c>
      <c r="Q4" s="84">
        <f aca="true" t="shared" si="3" ref="Q4:Q35">SUM(E4,G4,I4,K4,M4)-R4</f>
        <v>17.5</v>
      </c>
      <c r="R4" s="1">
        <f aca="true" t="shared" si="4" ref="R4:R32">IF(COUNT(M4,K4,I4,G4,E4)=5,MIN(M4,K4,I4,G4,E4),0)</f>
        <v>0</v>
      </c>
      <c r="S4" s="1">
        <f aca="true" t="shared" si="5" ref="S4:S32">IF(COUNT(D4,F4,H4,J4,L4)=5,MIN(D4,F4,H4,J4,L4),0)</f>
        <v>0</v>
      </c>
      <c r="T4" s="14"/>
      <c r="U4" s="15"/>
    </row>
    <row r="5" spans="1:20" s="15" customFormat="1" ht="15.75">
      <c r="A5" s="57">
        <v>2</v>
      </c>
      <c r="B5" s="241" t="s">
        <v>51</v>
      </c>
      <c r="C5" s="241" t="s">
        <v>22</v>
      </c>
      <c r="D5" s="159">
        <v>18</v>
      </c>
      <c r="E5" s="229">
        <v>6</v>
      </c>
      <c r="F5" s="159">
        <v>20</v>
      </c>
      <c r="G5" s="178">
        <v>6.5</v>
      </c>
      <c r="H5" s="159">
        <v>11</v>
      </c>
      <c r="I5" s="179">
        <v>5</v>
      </c>
      <c r="J5" s="157"/>
      <c r="K5" s="158"/>
      <c r="L5" s="157"/>
      <c r="M5" s="132"/>
      <c r="N5" s="147">
        <f t="shared" si="0"/>
        <v>49</v>
      </c>
      <c r="O5" s="148">
        <f t="shared" si="1"/>
        <v>17.5</v>
      </c>
      <c r="P5" s="59">
        <f t="shared" si="2"/>
        <v>49</v>
      </c>
      <c r="Q5" s="54">
        <f t="shared" si="3"/>
        <v>17.5</v>
      </c>
      <c r="R5" s="1">
        <f t="shared" si="4"/>
        <v>0</v>
      </c>
      <c r="S5" s="1">
        <f t="shared" si="5"/>
        <v>0</v>
      </c>
      <c r="T5" s="14"/>
    </row>
    <row r="6" spans="1:20" s="15" customFormat="1" ht="15.75">
      <c r="A6" s="57">
        <v>3</v>
      </c>
      <c r="B6" s="237" t="s">
        <v>54</v>
      </c>
      <c r="C6" s="237" t="s">
        <v>33</v>
      </c>
      <c r="D6" s="159">
        <v>14</v>
      </c>
      <c r="E6" s="165">
        <v>5</v>
      </c>
      <c r="F6" s="159">
        <v>17</v>
      </c>
      <c r="G6" s="160">
        <v>5.5</v>
      </c>
      <c r="H6" s="159">
        <v>16</v>
      </c>
      <c r="I6" s="179">
        <v>5.5</v>
      </c>
      <c r="J6" s="162"/>
      <c r="K6" s="161"/>
      <c r="L6" s="159"/>
      <c r="M6" s="19"/>
      <c r="N6" s="147">
        <f t="shared" si="0"/>
        <v>47</v>
      </c>
      <c r="O6" s="148">
        <f t="shared" si="1"/>
        <v>16</v>
      </c>
      <c r="P6" s="59">
        <f t="shared" si="2"/>
        <v>47</v>
      </c>
      <c r="Q6" s="54">
        <f t="shared" si="3"/>
        <v>16</v>
      </c>
      <c r="R6" s="1">
        <f t="shared" si="4"/>
        <v>0</v>
      </c>
      <c r="S6" s="1">
        <f t="shared" si="5"/>
        <v>0</v>
      </c>
      <c r="T6" s="14"/>
    </row>
    <row r="7" spans="1:21" s="15" customFormat="1" ht="15.75">
      <c r="A7" s="57">
        <v>4</v>
      </c>
      <c r="B7" s="241" t="s">
        <v>52</v>
      </c>
      <c r="C7" s="241" t="s">
        <v>22</v>
      </c>
      <c r="D7" s="159">
        <v>16</v>
      </c>
      <c r="E7" s="229">
        <v>5.5</v>
      </c>
      <c r="F7" s="159">
        <v>13</v>
      </c>
      <c r="G7" s="178">
        <v>5</v>
      </c>
      <c r="H7" s="159">
        <v>17</v>
      </c>
      <c r="I7" s="179">
        <v>6</v>
      </c>
      <c r="J7" s="157"/>
      <c r="K7" s="158"/>
      <c r="L7" s="157"/>
      <c r="M7" s="132"/>
      <c r="N7" s="147">
        <f t="shared" si="0"/>
        <v>46</v>
      </c>
      <c r="O7" s="148">
        <f t="shared" si="1"/>
        <v>16.5</v>
      </c>
      <c r="P7" s="59">
        <f t="shared" si="2"/>
        <v>46</v>
      </c>
      <c r="Q7" s="54">
        <f t="shared" si="3"/>
        <v>16.5</v>
      </c>
      <c r="R7" s="1">
        <f t="shared" si="4"/>
        <v>0</v>
      </c>
      <c r="S7" s="1">
        <f t="shared" si="5"/>
        <v>0</v>
      </c>
      <c r="T7" s="14"/>
      <c r="U7" s="23"/>
    </row>
    <row r="8" spans="1:21" s="23" customFormat="1" ht="15.75">
      <c r="A8" s="57">
        <v>5</v>
      </c>
      <c r="B8" s="241" t="s">
        <v>207</v>
      </c>
      <c r="C8" s="241" t="s">
        <v>33</v>
      </c>
      <c r="D8" s="159">
        <v>17</v>
      </c>
      <c r="E8" s="229">
        <v>5.5</v>
      </c>
      <c r="F8" s="159">
        <v>11</v>
      </c>
      <c r="G8" s="178">
        <v>5</v>
      </c>
      <c r="H8" s="159">
        <v>18</v>
      </c>
      <c r="I8" s="179">
        <v>6</v>
      </c>
      <c r="J8" s="157"/>
      <c r="K8" s="158"/>
      <c r="L8" s="157"/>
      <c r="M8" s="132"/>
      <c r="N8" s="147">
        <f t="shared" si="0"/>
        <v>46</v>
      </c>
      <c r="O8" s="148">
        <f t="shared" si="1"/>
        <v>16.5</v>
      </c>
      <c r="P8" s="59">
        <f t="shared" si="2"/>
        <v>46</v>
      </c>
      <c r="Q8" s="54">
        <f t="shared" si="3"/>
        <v>16.5</v>
      </c>
      <c r="R8" s="1">
        <f t="shared" si="4"/>
        <v>0</v>
      </c>
      <c r="S8" s="1">
        <f t="shared" si="5"/>
        <v>0</v>
      </c>
      <c r="T8" s="26"/>
      <c r="U8" s="26"/>
    </row>
    <row r="9" spans="1:21" s="26" customFormat="1" ht="15.75">
      <c r="A9" s="57">
        <v>6</v>
      </c>
      <c r="B9" s="241" t="s">
        <v>53</v>
      </c>
      <c r="C9" s="241" t="s">
        <v>33</v>
      </c>
      <c r="D9" s="159">
        <v>15</v>
      </c>
      <c r="E9" s="229">
        <v>5.5</v>
      </c>
      <c r="F9" s="159">
        <v>10</v>
      </c>
      <c r="G9" s="178">
        <v>5</v>
      </c>
      <c r="H9" s="159">
        <v>20</v>
      </c>
      <c r="I9" s="179">
        <v>6</v>
      </c>
      <c r="J9" s="159"/>
      <c r="K9" s="161"/>
      <c r="L9" s="159"/>
      <c r="M9" s="19"/>
      <c r="N9" s="21">
        <f t="shared" si="0"/>
        <v>45</v>
      </c>
      <c r="O9" s="22">
        <f t="shared" si="1"/>
        <v>16.5</v>
      </c>
      <c r="P9" s="59">
        <f t="shared" si="2"/>
        <v>45</v>
      </c>
      <c r="Q9" s="54">
        <f t="shared" si="3"/>
        <v>16.5</v>
      </c>
      <c r="R9" s="1">
        <f t="shared" si="4"/>
        <v>0</v>
      </c>
      <c r="S9" s="1">
        <f t="shared" si="5"/>
        <v>0</v>
      </c>
      <c r="T9" s="15"/>
      <c r="U9" s="15"/>
    </row>
    <row r="10" spans="1:21" s="23" customFormat="1" ht="15.75">
      <c r="A10" s="57">
        <v>7</v>
      </c>
      <c r="B10" s="237" t="s">
        <v>56</v>
      </c>
      <c r="C10" s="237" t="s">
        <v>33</v>
      </c>
      <c r="D10" s="159">
        <v>12</v>
      </c>
      <c r="E10" s="165">
        <v>5</v>
      </c>
      <c r="F10" s="159">
        <v>14</v>
      </c>
      <c r="G10" s="160">
        <v>5</v>
      </c>
      <c r="H10" s="159">
        <v>13</v>
      </c>
      <c r="I10" s="179">
        <v>5</v>
      </c>
      <c r="J10" s="162"/>
      <c r="K10" s="161"/>
      <c r="L10" s="159"/>
      <c r="M10" s="19"/>
      <c r="N10" s="21">
        <f t="shared" si="0"/>
        <v>39</v>
      </c>
      <c r="O10" s="22">
        <f t="shared" si="1"/>
        <v>15</v>
      </c>
      <c r="P10" s="59">
        <f t="shared" si="2"/>
        <v>39</v>
      </c>
      <c r="Q10" s="54">
        <f t="shared" si="3"/>
        <v>15</v>
      </c>
      <c r="R10" s="1">
        <f t="shared" si="4"/>
        <v>0</v>
      </c>
      <c r="S10" s="1">
        <f t="shared" si="5"/>
        <v>0</v>
      </c>
      <c r="T10" s="15"/>
      <c r="U10" s="15"/>
    </row>
    <row r="11" spans="1:19" s="23" customFormat="1" ht="15.75">
      <c r="A11" s="57">
        <v>8</v>
      </c>
      <c r="B11" s="237" t="s">
        <v>57</v>
      </c>
      <c r="C11" s="237" t="s">
        <v>33</v>
      </c>
      <c r="D11" s="162">
        <v>11</v>
      </c>
      <c r="E11" s="165">
        <v>5</v>
      </c>
      <c r="F11" s="159">
        <v>9</v>
      </c>
      <c r="G11" s="160">
        <v>4.5</v>
      </c>
      <c r="H11" s="159">
        <v>14</v>
      </c>
      <c r="I11" s="179">
        <v>5</v>
      </c>
      <c r="J11" s="159"/>
      <c r="K11" s="161"/>
      <c r="L11" s="159"/>
      <c r="M11" s="19"/>
      <c r="N11" s="21">
        <f t="shared" si="0"/>
        <v>34</v>
      </c>
      <c r="O11" s="22">
        <f t="shared" si="1"/>
        <v>14.5</v>
      </c>
      <c r="P11" s="59">
        <f t="shared" si="2"/>
        <v>34</v>
      </c>
      <c r="Q11" s="54">
        <f t="shared" si="3"/>
        <v>14.5</v>
      </c>
      <c r="R11" s="1">
        <f t="shared" si="4"/>
        <v>0</v>
      </c>
      <c r="S11" s="1">
        <f t="shared" si="5"/>
        <v>0</v>
      </c>
    </row>
    <row r="12" spans="1:21" s="15" customFormat="1" ht="15.75">
      <c r="A12" s="57">
        <v>9</v>
      </c>
      <c r="B12" s="237" t="s">
        <v>59</v>
      </c>
      <c r="C12" s="237" t="s">
        <v>33</v>
      </c>
      <c r="D12" s="162">
        <v>6</v>
      </c>
      <c r="E12" s="165">
        <v>4</v>
      </c>
      <c r="F12" s="159">
        <v>15</v>
      </c>
      <c r="G12" s="178">
        <v>5</v>
      </c>
      <c r="H12" s="159">
        <v>10</v>
      </c>
      <c r="I12" s="179">
        <v>5</v>
      </c>
      <c r="J12" s="162"/>
      <c r="K12" s="161"/>
      <c r="L12" s="162"/>
      <c r="M12" s="19"/>
      <c r="N12" s="21">
        <f t="shared" si="0"/>
        <v>31</v>
      </c>
      <c r="O12" s="22">
        <f t="shared" si="1"/>
        <v>14</v>
      </c>
      <c r="P12" s="59">
        <f t="shared" si="2"/>
        <v>31</v>
      </c>
      <c r="Q12" s="54">
        <f t="shared" si="3"/>
        <v>14</v>
      </c>
      <c r="R12" s="1">
        <f t="shared" si="4"/>
        <v>0</v>
      </c>
      <c r="S12" s="1">
        <f t="shared" si="5"/>
        <v>0</v>
      </c>
      <c r="T12" s="23"/>
      <c r="U12" s="23"/>
    </row>
    <row r="13" spans="1:21" s="15" customFormat="1" ht="15.75">
      <c r="A13" s="57">
        <v>10</v>
      </c>
      <c r="B13" s="237" t="s">
        <v>55</v>
      </c>
      <c r="C13" s="237" t="s">
        <v>33</v>
      </c>
      <c r="D13" s="159">
        <v>13</v>
      </c>
      <c r="E13" s="165">
        <v>5</v>
      </c>
      <c r="F13" s="121"/>
      <c r="G13" s="324"/>
      <c r="H13" s="159">
        <v>9</v>
      </c>
      <c r="I13" s="164">
        <v>4.5</v>
      </c>
      <c r="J13" s="159"/>
      <c r="K13" s="164"/>
      <c r="L13" s="159"/>
      <c r="M13" s="30"/>
      <c r="N13" s="21">
        <f t="shared" si="0"/>
        <v>22</v>
      </c>
      <c r="O13" s="22">
        <f t="shared" si="1"/>
        <v>9.5</v>
      </c>
      <c r="P13" s="59">
        <f t="shared" si="2"/>
        <v>22</v>
      </c>
      <c r="Q13" s="54">
        <f t="shared" si="3"/>
        <v>9.5</v>
      </c>
      <c r="R13" s="1">
        <f t="shared" si="4"/>
        <v>0</v>
      </c>
      <c r="S13" s="1">
        <f t="shared" si="5"/>
        <v>0</v>
      </c>
      <c r="T13" s="23"/>
      <c r="U13" s="23"/>
    </row>
    <row r="14" spans="1:19" s="23" customFormat="1" ht="15.75">
      <c r="A14" s="57">
        <v>11</v>
      </c>
      <c r="B14" s="237" t="s">
        <v>32</v>
      </c>
      <c r="C14" s="237" t="s">
        <v>33</v>
      </c>
      <c r="D14" s="121"/>
      <c r="E14" s="228"/>
      <c r="F14" s="159">
        <v>16</v>
      </c>
      <c r="G14" s="226">
        <v>5</v>
      </c>
      <c r="H14" s="159">
        <v>5</v>
      </c>
      <c r="I14" s="229">
        <v>4</v>
      </c>
      <c r="J14" s="159"/>
      <c r="K14" s="168"/>
      <c r="L14" s="159"/>
      <c r="M14" s="30"/>
      <c r="N14" s="21">
        <f t="shared" si="0"/>
        <v>21</v>
      </c>
      <c r="O14" s="22">
        <f t="shared" si="1"/>
        <v>9</v>
      </c>
      <c r="P14" s="59">
        <f t="shared" si="2"/>
        <v>21</v>
      </c>
      <c r="Q14" s="54">
        <f t="shared" si="3"/>
        <v>9</v>
      </c>
      <c r="R14" s="1">
        <f t="shared" si="4"/>
        <v>0</v>
      </c>
      <c r="S14" s="1">
        <f t="shared" si="5"/>
        <v>0</v>
      </c>
    </row>
    <row r="15" spans="1:21" s="23" customFormat="1" ht="15.75">
      <c r="A15" s="57">
        <v>12</v>
      </c>
      <c r="B15" s="237" t="s">
        <v>169</v>
      </c>
      <c r="C15" s="237" t="s">
        <v>33</v>
      </c>
      <c r="D15" s="159">
        <v>4</v>
      </c>
      <c r="E15" s="165">
        <v>4</v>
      </c>
      <c r="F15" s="159">
        <v>7</v>
      </c>
      <c r="G15" s="164">
        <v>4</v>
      </c>
      <c r="H15" s="159">
        <v>8</v>
      </c>
      <c r="I15" s="176">
        <v>4.5</v>
      </c>
      <c r="J15" s="159"/>
      <c r="K15" s="164"/>
      <c r="L15" s="159"/>
      <c r="M15" s="30"/>
      <c r="N15" s="21">
        <f t="shared" si="0"/>
        <v>19</v>
      </c>
      <c r="O15" s="22">
        <f t="shared" si="1"/>
        <v>12.5</v>
      </c>
      <c r="P15" s="59">
        <f t="shared" si="2"/>
        <v>19</v>
      </c>
      <c r="Q15" s="54">
        <f t="shared" si="3"/>
        <v>12.5</v>
      </c>
      <c r="R15" s="1">
        <f t="shared" si="4"/>
        <v>0</v>
      </c>
      <c r="S15" s="1">
        <f t="shared" si="5"/>
        <v>0</v>
      </c>
      <c r="T15" s="15"/>
      <c r="U15" s="15"/>
    </row>
    <row r="16" spans="1:21" s="15" customFormat="1" ht="15.75">
      <c r="A16" s="57">
        <v>13</v>
      </c>
      <c r="B16" s="237" t="s">
        <v>58</v>
      </c>
      <c r="C16" s="237" t="s">
        <v>22</v>
      </c>
      <c r="D16" s="162">
        <v>9</v>
      </c>
      <c r="E16" s="165">
        <v>5</v>
      </c>
      <c r="F16" s="159">
        <v>8</v>
      </c>
      <c r="G16" s="163">
        <v>4</v>
      </c>
      <c r="H16" s="159">
        <v>1</v>
      </c>
      <c r="I16" s="164">
        <v>3.5</v>
      </c>
      <c r="J16" s="159"/>
      <c r="K16" s="164"/>
      <c r="L16" s="159"/>
      <c r="M16" s="30"/>
      <c r="N16" s="21">
        <f t="shared" si="0"/>
        <v>18</v>
      </c>
      <c r="O16" s="22">
        <f t="shared" si="1"/>
        <v>12.5</v>
      </c>
      <c r="P16" s="59">
        <f t="shared" si="2"/>
        <v>18</v>
      </c>
      <c r="Q16" s="54">
        <f t="shared" si="3"/>
        <v>12.5</v>
      </c>
      <c r="R16" s="1">
        <f t="shared" si="4"/>
        <v>0</v>
      </c>
      <c r="S16" s="1">
        <f t="shared" si="5"/>
        <v>0</v>
      </c>
      <c r="T16" s="23"/>
      <c r="U16" s="23"/>
    </row>
    <row r="17" spans="1:21" s="23" customFormat="1" ht="15.75">
      <c r="A17" s="57">
        <v>14</v>
      </c>
      <c r="B17" s="237" t="s">
        <v>31</v>
      </c>
      <c r="C17" s="237" t="s">
        <v>33</v>
      </c>
      <c r="D17" s="121"/>
      <c r="E17" s="228"/>
      <c r="F17" s="159">
        <v>12</v>
      </c>
      <c r="G17" s="226">
        <v>5</v>
      </c>
      <c r="H17" s="159">
        <v>1</v>
      </c>
      <c r="I17" s="176">
        <v>3.5</v>
      </c>
      <c r="J17" s="159"/>
      <c r="K17" s="164"/>
      <c r="L17" s="159"/>
      <c r="M17" s="149"/>
      <c r="N17" s="21">
        <f t="shared" si="0"/>
        <v>13</v>
      </c>
      <c r="O17" s="22">
        <f t="shared" si="1"/>
        <v>8.5</v>
      </c>
      <c r="P17" s="59">
        <f t="shared" si="2"/>
        <v>13</v>
      </c>
      <c r="Q17" s="54">
        <f t="shared" si="3"/>
        <v>8.5</v>
      </c>
      <c r="R17" s="1">
        <f t="shared" si="4"/>
        <v>0</v>
      </c>
      <c r="S17" s="1">
        <f t="shared" si="5"/>
        <v>0</v>
      </c>
      <c r="T17" s="15"/>
      <c r="U17" s="15"/>
    </row>
    <row r="18" spans="1:19" s="23" customFormat="1" ht="15.75">
      <c r="A18" s="57">
        <v>15</v>
      </c>
      <c r="B18" s="237" t="s">
        <v>64</v>
      </c>
      <c r="C18" s="237" t="s">
        <v>33</v>
      </c>
      <c r="D18" s="162">
        <v>1</v>
      </c>
      <c r="E18" s="229">
        <v>3.5</v>
      </c>
      <c r="F18" s="121"/>
      <c r="G18" s="228"/>
      <c r="H18" s="159">
        <v>12</v>
      </c>
      <c r="I18" s="164">
        <v>5</v>
      </c>
      <c r="J18" s="159"/>
      <c r="K18" s="164"/>
      <c r="L18" s="159"/>
      <c r="M18" s="149"/>
      <c r="N18" s="21">
        <f t="shared" si="0"/>
        <v>13</v>
      </c>
      <c r="O18" s="22">
        <f t="shared" si="1"/>
        <v>8.5</v>
      </c>
      <c r="P18" s="59">
        <f t="shared" si="2"/>
        <v>13</v>
      </c>
      <c r="Q18" s="54">
        <f t="shared" si="3"/>
        <v>8.5</v>
      </c>
      <c r="R18" s="1">
        <f t="shared" si="4"/>
        <v>0</v>
      </c>
      <c r="S18" s="1">
        <f t="shared" si="5"/>
        <v>0</v>
      </c>
    </row>
    <row r="19" spans="1:21" s="23" customFormat="1" ht="15.75">
      <c r="A19" s="57">
        <v>16</v>
      </c>
      <c r="B19" s="237" t="s">
        <v>168</v>
      </c>
      <c r="C19" s="237" t="s">
        <v>33</v>
      </c>
      <c r="D19" s="162">
        <v>8</v>
      </c>
      <c r="E19" s="165">
        <v>4.5</v>
      </c>
      <c r="F19" s="121"/>
      <c r="G19" s="324"/>
      <c r="H19" s="159">
        <v>3</v>
      </c>
      <c r="I19" s="179">
        <v>4</v>
      </c>
      <c r="J19" s="159"/>
      <c r="K19" s="168"/>
      <c r="L19" s="162"/>
      <c r="M19" s="19"/>
      <c r="N19" s="21">
        <f t="shared" si="0"/>
        <v>11</v>
      </c>
      <c r="O19" s="22">
        <f t="shared" si="1"/>
        <v>8.5</v>
      </c>
      <c r="P19" s="59">
        <f t="shared" si="2"/>
        <v>11</v>
      </c>
      <c r="Q19" s="54">
        <f t="shared" si="3"/>
        <v>8.5</v>
      </c>
      <c r="R19" s="1">
        <f t="shared" si="4"/>
        <v>0</v>
      </c>
      <c r="S19" s="1">
        <f t="shared" si="5"/>
        <v>0</v>
      </c>
      <c r="T19" s="15"/>
      <c r="U19" s="15"/>
    </row>
    <row r="20" spans="1:21" s="15" customFormat="1" ht="15.75">
      <c r="A20" s="57">
        <v>17</v>
      </c>
      <c r="B20" s="237" t="s">
        <v>60</v>
      </c>
      <c r="C20" s="237" t="s">
        <v>33</v>
      </c>
      <c r="D20" s="159">
        <v>5</v>
      </c>
      <c r="E20" s="165">
        <v>4</v>
      </c>
      <c r="F20" s="159">
        <v>1</v>
      </c>
      <c r="G20" s="164">
        <v>3</v>
      </c>
      <c r="H20" s="159">
        <v>4</v>
      </c>
      <c r="I20" s="229">
        <v>4</v>
      </c>
      <c r="J20" s="159"/>
      <c r="K20" s="164"/>
      <c r="L20" s="159"/>
      <c r="M20" s="149"/>
      <c r="N20" s="21">
        <f t="shared" si="0"/>
        <v>10</v>
      </c>
      <c r="O20" s="22">
        <f t="shared" si="1"/>
        <v>11</v>
      </c>
      <c r="P20" s="59">
        <f t="shared" si="2"/>
        <v>10</v>
      </c>
      <c r="Q20" s="54">
        <f t="shared" si="3"/>
        <v>11</v>
      </c>
      <c r="R20" s="1">
        <f t="shared" si="4"/>
        <v>0</v>
      </c>
      <c r="S20" s="1">
        <f t="shared" si="5"/>
        <v>0</v>
      </c>
      <c r="T20" s="26"/>
      <c r="U20" s="26"/>
    </row>
    <row r="21" spans="1:19" s="15" customFormat="1" ht="15.75">
      <c r="A21" s="57">
        <v>18</v>
      </c>
      <c r="B21" s="237" t="s">
        <v>206</v>
      </c>
      <c r="C21" s="237" t="s">
        <v>33</v>
      </c>
      <c r="D21" s="159">
        <v>10</v>
      </c>
      <c r="E21" s="165">
        <v>5</v>
      </c>
      <c r="F21" s="121"/>
      <c r="G21" s="324"/>
      <c r="H21" s="121"/>
      <c r="I21" s="324"/>
      <c r="J21" s="166"/>
      <c r="K21" s="164"/>
      <c r="L21" s="162"/>
      <c r="M21" s="19"/>
      <c r="N21" s="21">
        <f t="shared" si="0"/>
        <v>10</v>
      </c>
      <c r="O21" s="22">
        <f t="shared" si="1"/>
        <v>5</v>
      </c>
      <c r="P21" s="59">
        <f t="shared" si="2"/>
        <v>10</v>
      </c>
      <c r="Q21" s="54">
        <f t="shared" si="3"/>
        <v>5</v>
      </c>
      <c r="R21" s="1">
        <f t="shared" si="4"/>
        <v>0</v>
      </c>
      <c r="S21" s="1">
        <f t="shared" si="5"/>
        <v>0</v>
      </c>
    </row>
    <row r="22" spans="1:21" s="26" customFormat="1" ht="15.75">
      <c r="A22" s="57">
        <v>19</v>
      </c>
      <c r="B22" s="237" t="s">
        <v>167</v>
      </c>
      <c r="C22" s="237" t="s">
        <v>34</v>
      </c>
      <c r="D22" s="159">
        <v>7</v>
      </c>
      <c r="E22" s="165">
        <v>4.5</v>
      </c>
      <c r="F22" s="159">
        <v>1</v>
      </c>
      <c r="G22" s="178">
        <v>4</v>
      </c>
      <c r="H22" s="159">
        <v>1</v>
      </c>
      <c r="I22" s="179">
        <v>3</v>
      </c>
      <c r="J22" s="159"/>
      <c r="K22" s="161"/>
      <c r="L22" s="162"/>
      <c r="M22" s="19"/>
      <c r="N22" s="21">
        <f t="shared" si="0"/>
        <v>9</v>
      </c>
      <c r="O22" s="22">
        <f t="shared" si="1"/>
        <v>11.5</v>
      </c>
      <c r="P22" s="59">
        <f t="shared" si="2"/>
        <v>9</v>
      </c>
      <c r="Q22" s="54">
        <f t="shared" si="3"/>
        <v>11.5</v>
      </c>
      <c r="R22" s="1">
        <f t="shared" si="4"/>
        <v>0</v>
      </c>
      <c r="S22" s="1">
        <f t="shared" si="5"/>
        <v>0</v>
      </c>
      <c r="T22" s="15"/>
      <c r="U22" s="15"/>
    </row>
    <row r="23" spans="1:19" s="26" customFormat="1" ht="15.75">
      <c r="A23" s="57">
        <v>20</v>
      </c>
      <c r="B23" s="237" t="s">
        <v>66</v>
      </c>
      <c r="C23" s="237" t="s">
        <v>23</v>
      </c>
      <c r="D23" s="162">
        <v>1</v>
      </c>
      <c r="E23" s="229">
        <v>3</v>
      </c>
      <c r="F23" s="159">
        <v>1</v>
      </c>
      <c r="G23" s="226">
        <v>3.5</v>
      </c>
      <c r="H23" s="159">
        <v>7</v>
      </c>
      <c r="I23" s="164">
        <v>4.5</v>
      </c>
      <c r="J23" s="159"/>
      <c r="K23" s="164"/>
      <c r="L23" s="159"/>
      <c r="M23" s="149"/>
      <c r="N23" s="21">
        <f t="shared" si="0"/>
        <v>9</v>
      </c>
      <c r="O23" s="22">
        <f t="shared" si="1"/>
        <v>11</v>
      </c>
      <c r="P23" s="59">
        <f t="shared" si="2"/>
        <v>9</v>
      </c>
      <c r="Q23" s="54">
        <f t="shared" si="3"/>
        <v>11</v>
      </c>
      <c r="R23" s="1">
        <f t="shared" si="4"/>
        <v>0</v>
      </c>
      <c r="S23" s="1">
        <f t="shared" si="5"/>
        <v>0</v>
      </c>
    </row>
    <row r="24" spans="1:19" s="15" customFormat="1" ht="15.75">
      <c r="A24" s="57">
        <v>21</v>
      </c>
      <c r="B24" s="237" t="s">
        <v>67</v>
      </c>
      <c r="C24" s="237" t="s">
        <v>34</v>
      </c>
      <c r="D24" s="162">
        <v>1</v>
      </c>
      <c r="E24" s="229">
        <v>3</v>
      </c>
      <c r="F24" s="159">
        <v>6</v>
      </c>
      <c r="G24" s="163">
        <v>4</v>
      </c>
      <c r="H24" s="159">
        <v>1</v>
      </c>
      <c r="I24" s="164">
        <v>4</v>
      </c>
      <c r="J24" s="159"/>
      <c r="K24" s="164"/>
      <c r="L24" s="159"/>
      <c r="M24" s="151"/>
      <c r="N24" s="21">
        <f t="shared" si="0"/>
        <v>8</v>
      </c>
      <c r="O24" s="22">
        <f t="shared" si="1"/>
        <v>11</v>
      </c>
      <c r="P24" s="59">
        <f t="shared" si="2"/>
        <v>8</v>
      </c>
      <c r="Q24" s="54">
        <f t="shared" si="3"/>
        <v>11</v>
      </c>
      <c r="R24" s="1">
        <f t="shared" si="4"/>
        <v>0</v>
      </c>
      <c r="S24" s="1">
        <f t="shared" si="5"/>
        <v>0</v>
      </c>
    </row>
    <row r="25" spans="1:21" s="26" customFormat="1" ht="15.75">
      <c r="A25" s="57">
        <v>22</v>
      </c>
      <c r="B25" s="242" t="s">
        <v>125</v>
      </c>
      <c r="C25" s="242" t="s">
        <v>22</v>
      </c>
      <c r="D25" s="121"/>
      <c r="E25" s="207"/>
      <c r="F25" s="159">
        <v>1</v>
      </c>
      <c r="G25" s="163">
        <v>0</v>
      </c>
      <c r="H25" s="159">
        <v>6</v>
      </c>
      <c r="I25" s="229">
        <v>4</v>
      </c>
      <c r="J25" s="159"/>
      <c r="K25" s="164"/>
      <c r="L25" s="159"/>
      <c r="M25" s="150"/>
      <c r="N25" s="21">
        <f t="shared" si="0"/>
        <v>7</v>
      </c>
      <c r="O25" s="22">
        <f t="shared" si="1"/>
        <v>4</v>
      </c>
      <c r="P25" s="59">
        <f t="shared" si="2"/>
        <v>7</v>
      </c>
      <c r="Q25" s="54">
        <f t="shared" si="3"/>
        <v>4</v>
      </c>
      <c r="R25" s="1">
        <f t="shared" si="4"/>
        <v>0</v>
      </c>
      <c r="S25" s="1">
        <f t="shared" si="5"/>
        <v>0</v>
      </c>
      <c r="T25" s="23"/>
      <c r="U25" s="23"/>
    </row>
    <row r="26" spans="1:21" s="23" customFormat="1" ht="15.75">
      <c r="A26" s="57">
        <v>23</v>
      </c>
      <c r="B26" s="237" t="s">
        <v>163</v>
      </c>
      <c r="C26" s="237" t="s">
        <v>33</v>
      </c>
      <c r="D26" s="159">
        <v>3</v>
      </c>
      <c r="E26" s="165">
        <v>4</v>
      </c>
      <c r="F26" s="159">
        <v>1</v>
      </c>
      <c r="G26" s="226">
        <v>3</v>
      </c>
      <c r="H26" s="159">
        <v>2</v>
      </c>
      <c r="I26" s="179">
        <v>4</v>
      </c>
      <c r="J26" s="159"/>
      <c r="K26" s="168"/>
      <c r="L26" s="162"/>
      <c r="M26" s="19"/>
      <c r="N26" s="21">
        <f t="shared" si="0"/>
        <v>6</v>
      </c>
      <c r="O26" s="22">
        <f t="shared" si="1"/>
        <v>11</v>
      </c>
      <c r="P26" s="59">
        <f t="shared" si="2"/>
        <v>6</v>
      </c>
      <c r="Q26" s="54">
        <f t="shared" si="3"/>
        <v>11</v>
      </c>
      <c r="R26" s="1">
        <f t="shared" si="4"/>
        <v>0</v>
      </c>
      <c r="S26" s="1">
        <f t="shared" si="5"/>
        <v>0</v>
      </c>
      <c r="T26" s="26"/>
      <c r="U26" s="26"/>
    </row>
    <row r="27" spans="1:21" s="15" customFormat="1" ht="15.75">
      <c r="A27" s="57">
        <v>24</v>
      </c>
      <c r="B27" s="237" t="s">
        <v>71</v>
      </c>
      <c r="C27" s="237" t="s">
        <v>34</v>
      </c>
      <c r="D27" s="162">
        <v>1</v>
      </c>
      <c r="E27" s="229">
        <v>2</v>
      </c>
      <c r="F27" s="159">
        <v>4</v>
      </c>
      <c r="G27" s="163">
        <v>4</v>
      </c>
      <c r="H27" s="159">
        <v>1</v>
      </c>
      <c r="I27" s="229">
        <v>3</v>
      </c>
      <c r="J27" s="159"/>
      <c r="K27" s="164"/>
      <c r="L27" s="159"/>
      <c r="M27" s="149"/>
      <c r="N27" s="21">
        <f t="shared" si="0"/>
        <v>6</v>
      </c>
      <c r="O27" s="22">
        <f t="shared" si="1"/>
        <v>9</v>
      </c>
      <c r="P27" s="59">
        <f t="shared" si="2"/>
        <v>6</v>
      </c>
      <c r="Q27" s="54">
        <f t="shared" si="3"/>
        <v>9</v>
      </c>
      <c r="R27" s="1">
        <f t="shared" si="4"/>
        <v>0</v>
      </c>
      <c r="S27" s="1">
        <f t="shared" si="5"/>
        <v>0</v>
      </c>
      <c r="T27" s="26"/>
      <c r="U27" s="26"/>
    </row>
    <row r="28" spans="1:21" s="26" customFormat="1" ht="15.75">
      <c r="A28" s="57">
        <v>25</v>
      </c>
      <c r="B28" s="237" t="s">
        <v>118</v>
      </c>
      <c r="C28" s="237" t="s">
        <v>135</v>
      </c>
      <c r="D28" s="121"/>
      <c r="E28" s="228"/>
      <c r="F28" s="159">
        <v>5</v>
      </c>
      <c r="G28" s="226">
        <v>4</v>
      </c>
      <c r="H28" s="121"/>
      <c r="I28" s="324"/>
      <c r="J28" s="159"/>
      <c r="K28" s="164"/>
      <c r="L28" s="159"/>
      <c r="M28" s="149"/>
      <c r="N28" s="21">
        <f t="shared" si="0"/>
        <v>5</v>
      </c>
      <c r="O28" s="22">
        <f t="shared" si="1"/>
        <v>4</v>
      </c>
      <c r="P28" s="59">
        <f t="shared" si="2"/>
        <v>5</v>
      </c>
      <c r="Q28" s="54">
        <f t="shared" si="3"/>
        <v>4</v>
      </c>
      <c r="R28" s="1">
        <f t="shared" si="4"/>
        <v>0</v>
      </c>
      <c r="S28" s="1">
        <f t="shared" si="5"/>
        <v>0</v>
      </c>
      <c r="T28" s="15"/>
      <c r="U28" s="15"/>
    </row>
    <row r="29" spans="1:21" s="26" customFormat="1" ht="15.75">
      <c r="A29" s="57">
        <v>26</v>
      </c>
      <c r="B29" s="237" t="s">
        <v>61</v>
      </c>
      <c r="C29" s="237" t="s">
        <v>33</v>
      </c>
      <c r="D29" s="159">
        <v>2</v>
      </c>
      <c r="E29" s="165">
        <v>4</v>
      </c>
      <c r="F29" s="159">
        <v>1</v>
      </c>
      <c r="G29" s="178">
        <v>3</v>
      </c>
      <c r="H29" s="159">
        <v>1</v>
      </c>
      <c r="I29" s="179">
        <v>3</v>
      </c>
      <c r="J29" s="159"/>
      <c r="K29" s="168"/>
      <c r="L29" s="162"/>
      <c r="M29" s="19"/>
      <c r="N29" s="21">
        <f t="shared" si="0"/>
        <v>4</v>
      </c>
      <c r="O29" s="22">
        <f t="shared" si="1"/>
        <v>10</v>
      </c>
      <c r="P29" s="59">
        <f t="shared" si="2"/>
        <v>4</v>
      </c>
      <c r="Q29" s="54">
        <f t="shared" si="3"/>
        <v>10</v>
      </c>
      <c r="R29" s="1">
        <f t="shared" si="4"/>
        <v>0</v>
      </c>
      <c r="S29" s="1">
        <f t="shared" si="5"/>
        <v>0</v>
      </c>
      <c r="T29" s="15"/>
      <c r="U29" s="15"/>
    </row>
    <row r="30" spans="1:21" s="26" customFormat="1" ht="15.75">
      <c r="A30" s="57">
        <v>27</v>
      </c>
      <c r="B30" s="237" t="s">
        <v>164</v>
      </c>
      <c r="C30" s="237" t="s">
        <v>33</v>
      </c>
      <c r="D30" s="167"/>
      <c r="E30" s="230"/>
      <c r="F30" s="159">
        <v>3</v>
      </c>
      <c r="G30" s="226">
        <v>4</v>
      </c>
      <c r="H30" s="159">
        <v>1</v>
      </c>
      <c r="I30" s="164">
        <v>4</v>
      </c>
      <c r="J30" s="159"/>
      <c r="K30" s="168"/>
      <c r="L30" s="159"/>
      <c r="M30" s="149"/>
      <c r="N30" s="21">
        <f t="shared" si="0"/>
        <v>4</v>
      </c>
      <c r="O30" s="22">
        <f t="shared" si="1"/>
        <v>8</v>
      </c>
      <c r="P30" s="59">
        <f t="shared" si="2"/>
        <v>4</v>
      </c>
      <c r="Q30" s="54">
        <f t="shared" si="3"/>
        <v>8</v>
      </c>
      <c r="R30" s="1">
        <f t="shared" si="4"/>
        <v>0</v>
      </c>
      <c r="S30" s="1">
        <f t="shared" si="5"/>
        <v>0</v>
      </c>
      <c r="T30" s="15"/>
      <c r="U30" s="15"/>
    </row>
    <row r="31" spans="1:19" s="26" customFormat="1" ht="15.75">
      <c r="A31" s="57">
        <v>28</v>
      </c>
      <c r="B31" s="237" t="s">
        <v>165</v>
      </c>
      <c r="C31" s="237" t="s">
        <v>33</v>
      </c>
      <c r="D31" s="162">
        <v>1</v>
      </c>
      <c r="E31" s="165">
        <v>3.5</v>
      </c>
      <c r="F31" s="159">
        <v>1</v>
      </c>
      <c r="G31" s="163">
        <v>4</v>
      </c>
      <c r="H31" s="159">
        <v>1</v>
      </c>
      <c r="I31" s="164">
        <v>3.5</v>
      </c>
      <c r="J31" s="159"/>
      <c r="K31" s="168"/>
      <c r="L31" s="159"/>
      <c r="M31" s="149"/>
      <c r="N31" s="21">
        <f t="shared" si="0"/>
        <v>3</v>
      </c>
      <c r="O31" s="22">
        <f t="shared" si="1"/>
        <v>11</v>
      </c>
      <c r="P31" s="59">
        <f t="shared" si="2"/>
        <v>3</v>
      </c>
      <c r="Q31" s="54">
        <f t="shared" si="3"/>
        <v>11</v>
      </c>
      <c r="R31" s="1">
        <f t="shared" si="4"/>
        <v>0</v>
      </c>
      <c r="S31" s="1">
        <f t="shared" si="5"/>
        <v>0</v>
      </c>
    </row>
    <row r="32" spans="1:19" s="26" customFormat="1" ht="15.75">
      <c r="A32" s="57">
        <v>29</v>
      </c>
      <c r="B32" s="237" t="s">
        <v>166</v>
      </c>
      <c r="C32" s="237" t="s">
        <v>33</v>
      </c>
      <c r="D32" s="162">
        <v>1</v>
      </c>
      <c r="E32" s="165">
        <v>4</v>
      </c>
      <c r="F32" s="159">
        <v>1</v>
      </c>
      <c r="G32" s="226">
        <v>3</v>
      </c>
      <c r="H32" s="159">
        <v>1</v>
      </c>
      <c r="I32" s="179">
        <v>3.5</v>
      </c>
      <c r="J32" s="159"/>
      <c r="K32" s="161"/>
      <c r="L32" s="162"/>
      <c r="M32" s="19"/>
      <c r="N32" s="21">
        <f t="shared" si="0"/>
        <v>3</v>
      </c>
      <c r="O32" s="22">
        <f t="shared" si="1"/>
        <v>10.5</v>
      </c>
      <c r="P32" s="59">
        <f t="shared" si="2"/>
        <v>3</v>
      </c>
      <c r="Q32" s="54">
        <f t="shared" si="3"/>
        <v>10.5</v>
      </c>
      <c r="R32" s="1">
        <f t="shared" si="4"/>
        <v>0</v>
      </c>
      <c r="S32" s="1">
        <f t="shared" si="5"/>
        <v>0</v>
      </c>
    </row>
    <row r="33" spans="1:21" s="15" customFormat="1" ht="15.75">
      <c r="A33" s="57">
        <v>30</v>
      </c>
      <c r="B33" s="237" t="s">
        <v>62</v>
      </c>
      <c r="C33" s="237" t="s">
        <v>36</v>
      </c>
      <c r="D33" s="162">
        <v>1</v>
      </c>
      <c r="E33" s="165">
        <v>4</v>
      </c>
      <c r="F33" s="159">
        <v>1</v>
      </c>
      <c r="G33" s="178">
        <v>3</v>
      </c>
      <c r="H33" s="159">
        <v>1</v>
      </c>
      <c r="I33" s="176">
        <v>2.5</v>
      </c>
      <c r="J33" s="159"/>
      <c r="K33" s="168"/>
      <c r="L33" s="162"/>
      <c r="M33" s="19"/>
      <c r="N33" s="21">
        <f t="shared" si="0"/>
        <v>3</v>
      </c>
      <c r="O33" s="22">
        <f t="shared" si="1"/>
        <v>9.5</v>
      </c>
      <c r="P33" s="59">
        <f t="shared" si="2"/>
        <v>3</v>
      </c>
      <c r="Q33" s="54">
        <f t="shared" si="3"/>
        <v>9.5</v>
      </c>
      <c r="R33" s="1">
        <f aca="true" t="shared" si="6" ref="R33:R46">IF(COUNT(M33,K33,I33,G33,E33)=5,MIN(M33,K33,I33,G33,E33),0)</f>
        <v>0</v>
      </c>
      <c r="S33" s="1">
        <f aca="true" t="shared" si="7" ref="S33:S46">IF(COUNT(D33,F33,H33,J33,L33)=5,MIN(D33,F33,H33,J33,L33),0)</f>
        <v>0</v>
      </c>
      <c r="T33" s="26"/>
      <c r="U33" s="26"/>
    </row>
    <row r="34" spans="1:19" s="26" customFormat="1" ht="15.75">
      <c r="A34" s="57">
        <v>31</v>
      </c>
      <c r="B34" s="237" t="s">
        <v>175</v>
      </c>
      <c r="C34" s="237" t="s">
        <v>33</v>
      </c>
      <c r="D34" s="162">
        <v>1</v>
      </c>
      <c r="E34" s="229">
        <v>2.5</v>
      </c>
      <c r="F34" s="159">
        <v>1</v>
      </c>
      <c r="G34" s="178">
        <v>3.5</v>
      </c>
      <c r="H34" s="159">
        <v>1</v>
      </c>
      <c r="I34" s="176">
        <v>2.5</v>
      </c>
      <c r="J34" s="159"/>
      <c r="K34" s="179"/>
      <c r="L34" s="159"/>
      <c r="M34" s="19"/>
      <c r="N34" s="21">
        <f t="shared" si="0"/>
        <v>3</v>
      </c>
      <c r="O34" s="22">
        <f t="shared" si="1"/>
        <v>8.5</v>
      </c>
      <c r="P34" s="59">
        <f t="shared" si="2"/>
        <v>3</v>
      </c>
      <c r="Q34" s="54">
        <f t="shared" si="3"/>
        <v>8.5</v>
      </c>
      <c r="R34" s="1">
        <f t="shared" si="6"/>
        <v>0</v>
      </c>
      <c r="S34" s="1">
        <f t="shared" si="7"/>
        <v>0</v>
      </c>
    </row>
    <row r="35" spans="1:21" s="26" customFormat="1" ht="15.75">
      <c r="A35" s="57">
        <v>32</v>
      </c>
      <c r="B35" s="237" t="s">
        <v>173</v>
      </c>
      <c r="C35" s="237" t="s">
        <v>33</v>
      </c>
      <c r="D35" s="162">
        <v>1</v>
      </c>
      <c r="E35" s="229">
        <v>3</v>
      </c>
      <c r="F35" s="159">
        <v>1</v>
      </c>
      <c r="G35" s="163">
        <v>2</v>
      </c>
      <c r="H35" s="159">
        <v>1</v>
      </c>
      <c r="I35" s="164">
        <v>3</v>
      </c>
      <c r="J35" s="159"/>
      <c r="K35" s="164"/>
      <c r="L35" s="159"/>
      <c r="M35" s="150"/>
      <c r="N35" s="21">
        <f t="shared" si="0"/>
        <v>3</v>
      </c>
      <c r="O35" s="22">
        <f t="shared" si="1"/>
        <v>8</v>
      </c>
      <c r="P35" s="59">
        <f t="shared" si="2"/>
        <v>3</v>
      </c>
      <c r="Q35" s="54">
        <f t="shared" si="3"/>
        <v>8</v>
      </c>
      <c r="R35" s="1">
        <f t="shared" si="6"/>
        <v>0</v>
      </c>
      <c r="S35" s="1">
        <f t="shared" si="7"/>
        <v>0</v>
      </c>
      <c r="T35" s="23"/>
      <c r="U35" s="23"/>
    </row>
    <row r="36" spans="1:19" s="26" customFormat="1" ht="15.75">
      <c r="A36" s="57">
        <v>33</v>
      </c>
      <c r="B36" s="237" t="s">
        <v>171</v>
      </c>
      <c r="C36" s="237" t="s">
        <v>33</v>
      </c>
      <c r="D36" s="162">
        <v>1</v>
      </c>
      <c r="E36" s="229">
        <v>2</v>
      </c>
      <c r="F36" s="159">
        <v>1</v>
      </c>
      <c r="G36" s="163">
        <v>2.5</v>
      </c>
      <c r="H36" s="159">
        <v>1</v>
      </c>
      <c r="I36" s="164">
        <v>3</v>
      </c>
      <c r="J36" s="159"/>
      <c r="K36" s="168"/>
      <c r="L36" s="159"/>
      <c r="M36" s="149"/>
      <c r="N36" s="21">
        <f aca="true" t="shared" si="8" ref="N36:N67">SUM(D36+F36+H36+J36+L36)</f>
        <v>3</v>
      </c>
      <c r="O36" s="22">
        <f aca="true" t="shared" si="9" ref="O36:O67">SUM(E36+G36+I36+K36+M36)</f>
        <v>7.5</v>
      </c>
      <c r="P36" s="59">
        <f aca="true" t="shared" si="10" ref="P36:P67">SUM(D36,F36,H36,J36,L36)-S36</f>
        <v>3</v>
      </c>
      <c r="Q36" s="54">
        <f aca="true" t="shared" si="11" ref="Q36:Q67">SUM(E36,G36,I36,K36,M36)-R36</f>
        <v>7.5</v>
      </c>
      <c r="R36" s="1">
        <f t="shared" si="6"/>
        <v>0</v>
      </c>
      <c r="S36" s="1">
        <f t="shared" si="7"/>
        <v>0</v>
      </c>
    </row>
    <row r="37" spans="1:19" s="23" customFormat="1" ht="15.75">
      <c r="A37" s="57">
        <v>34</v>
      </c>
      <c r="B37" s="237" t="s">
        <v>70</v>
      </c>
      <c r="C37" s="237" t="s">
        <v>22</v>
      </c>
      <c r="D37" s="162">
        <v>1</v>
      </c>
      <c r="E37" s="229">
        <v>2</v>
      </c>
      <c r="F37" s="159">
        <v>1</v>
      </c>
      <c r="G37" s="163">
        <v>2</v>
      </c>
      <c r="H37" s="159">
        <v>1</v>
      </c>
      <c r="I37" s="176">
        <v>3.5</v>
      </c>
      <c r="J37" s="159"/>
      <c r="K37" s="176"/>
      <c r="L37" s="159"/>
      <c r="M37" s="151"/>
      <c r="N37" s="21">
        <f t="shared" si="8"/>
        <v>3</v>
      </c>
      <c r="O37" s="22">
        <f t="shared" si="9"/>
        <v>7.5</v>
      </c>
      <c r="P37" s="59">
        <f t="shared" si="10"/>
        <v>3</v>
      </c>
      <c r="Q37" s="54">
        <f t="shared" si="11"/>
        <v>7.5</v>
      </c>
      <c r="R37" s="1">
        <f t="shared" si="6"/>
        <v>0</v>
      </c>
      <c r="S37" s="1">
        <f t="shared" si="7"/>
        <v>0</v>
      </c>
    </row>
    <row r="38" spans="1:19" s="26" customFormat="1" ht="15.75">
      <c r="A38" s="57">
        <v>35</v>
      </c>
      <c r="B38" s="242" t="s">
        <v>174</v>
      </c>
      <c r="C38" s="242" t="s">
        <v>136</v>
      </c>
      <c r="D38" s="121"/>
      <c r="E38" s="228"/>
      <c r="F38" s="159">
        <v>2</v>
      </c>
      <c r="G38" s="226">
        <v>4</v>
      </c>
      <c r="H38" s="159">
        <v>1</v>
      </c>
      <c r="I38" s="164">
        <v>2.5</v>
      </c>
      <c r="J38" s="159"/>
      <c r="K38" s="168"/>
      <c r="L38" s="159"/>
      <c r="M38" s="149"/>
      <c r="N38" s="21">
        <f t="shared" si="8"/>
        <v>3</v>
      </c>
      <c r="O38" s="22">
        <f t="shared" si="9"/>
        <v>6.5</v>
      </c>
      <c r="P38" s="59">
        <f t="shared" si="10"/>
        <v>3</v>
      </c>
      <c r="Q38" s="54">
        <f t="shared" si="11"/>
        <v>6.5</v>
      </c>
      <c r="R38" s="1">
        <f t="shared" si="6"/>
        <v>0</v>
      </c>
      <c r="S38" s="1">
        <f t="shared" si="7"/>
        <v>0</v>
      </c>
    </row>
    <row r="39" spans="1:19" s="23" customFormat="1" ht="15.75">
      <c r="A39" s="57">
        <v>36</v>
      </c>
      <c r="B39" s="237" t="s">
        <v>160</v>
      </c>
      <c r="C39" s="237" t="s">
        <v>22</v>
      </c>
      <c r="D39" s="162">
        <v>1</v>
      </c>
      <c r="E39" s="229">
        <v>2</v>
      </c>
      <c r="F39" s="159">
        <v>1</v>
      </c>
      <c r="G39" s="226">
        <v>1</v>
      </c>
      <c r="H39" s="159">
        <v>1</v>
      </c>
      <c r="I39" s="229">
        <v>2</v>
      </c>
      <c r="J39" s="159"/>
      <c r="K39" s="168"/>
      <c r="L39" s="159"/>
      <c r="M39" s="19"/>
      <c r="N39" s="21">
        <f t="shared" si="8"/>
        <v>3</v>
      </c>
      <c r="O39" s="22">
        <f t="shared" si="9"/>
        <v>5</v>
      </c>
      <c r="P39" s="59">
        <f t="shared" si="10"/>
        <v>3</v>
      </c>
      <c r="Q39" s="54">
        <f t="shared" si="11"/>
        <v>5</v>
      </c>
      <c r="R39" s="1">
        <f t="shared" si="6"/>
        <v>0</v>
      </c>
      <c r="S39" s="1">
        <f t="shared" si="7"/>
        <v>0</v>
      </c>
    </row>
    <row r="40" spans="1:19" s="23" customFormat="1" ht="15.75">
      <c r="A40" s="57">
        <v>37</v>
      </c>
      <c r="B40" s="237" t="s">
        <v>63</v>
      </c>
      <c r="C40" s="237" t="s">
        <v>23</v>
      </c>
      <c r="D40" s="162">
        <v>1</v>
      </c>
      <c r="E40" s="165">
        <v>4</v>
      </c>
      <c r="F40" s="121"/>
      <c r="G40" s="228"/>
      <c r="H40" s="159">
        <v>1</v>
      </c>
      <c r="I40" s="229">
        <v>4</v>
      </c>
      <c r="J40" s="159"/>
      <c r="K40" s="168"/>
      <c r="L40" s="159"/>
      <c r="M40" s="19"/>
      <c r="N40" s="21">
        <f t="shared" si="8"/>
        <v>2</v>
      </c>
      <c r="O40" s="22">
        <f t="shared" si="9"/>
        <v>8</v>
      </c>
      <c r="P40" s="59">
        <f t="shared" si="10"/>
        <v>2</v>
      </c>
      <c r="Q40" s="54">
        <f t="shared" si="11"/>
        <v>8</v>
      </c>
      <c r="R40" s="1">
        <f t="shared" si="6"/>
        <v>0</v>
      </c>
      <c r="S40" s="1">
        <f t="shared" si="7"/>
        <v>0</v>
      </c>
    </row>
    <row r="41" spans="1:21" s="23" customFormat="1" ht="15.75">
      <c r="A41" s="57">
        <v>38</v>
      </c>
      <c r="B41" s="237" t="s">
        <v>172</v>
      </c>
      <c r="C41" s="237" t="s">
        <v>23</v>
      </c>
      <c r="D41" s="162">
        <v>1</v>
      </c>
      <c r="E41" s="165">
        <v>4</v>
      </c>
      <c r="F41" s="121"/>
      <c r="G41" s="228"/>
      <c r="H41" s="159">
        <v>1</v>
      </c>
      <c r="I41" s="164">
        <v>3</v>
      </c>
      <c r="J41" s="159"/>
      <c r="K41" s="168"/>
      <c r="L41" s="159"/>
      <c r="M41" s="149"/>
      <c r="N41" s="21">
        <f t="shared" si="8"/>
        <v>2</v>
      </c>
      <c r="O41" s="22">
        <f t="shared" si="9"/>
        <v>7</v>
      </c>
      <c r="P41" s="59">
        <f t="shared" si="10"/>
        <v>2</v>
      </c>
      <c r="Q41" s="54">
        <f t="shared" si="11"/>
        <v>7</v>
      </c>
      <c r="R41" s="1">
        <f t="shared" si="6"/>
        <v>0</v>
      </c>
      <c r="S41" s="1">
        <f t="shared" si="7"/>
        <v>0</v>
      </c>
      <c r="T41" s="26"/>
      <c r="U41" s="26"/>
    </row>
    <row r="42" spans="1:19" s="23" customFormat="1" ht="15.75">
      <c r="A42" s="57">
        <v>39</v>
      </c>
      <c r="B42" s="242" t="s">
        <v>201</v>
      </c>
      <c r="C42" s="242" t="s">
        <v>33</v>
      </c>
      <c r="D42" s="121"/>
      <c r="E42" s="228"/>
      <c r="F42" s="159">
        <v>1</v>
      </c>
      <c r="G42" s="229">
        <v>3</v>
      </c>
      <c r="H42" s="159">
        <v>1</v>
      </c>
      <c r="I42" s="164">
        <v>4</v>
      </c>
      <c r="J42" s="159"/>
      <c r="K42" s="168"/>
      <c r="L42" s="159"/>
      <c r="M42" s="149"/>
      <c r="N42" s="21">
        <f t="shared" si="8"/>
        <v>2</v>
      </c>
      <c r="O42" s="22">
        <f t="shared" si="9"/>
        <v>7</v>
      </c>
      <c r="P42" s="59">
        <f t="shared" si="10"/>
        <v>2</v>
      </c>
      <c r="Q42" s="54">
        <f t="shared" si="11"/>
        <v>7</v>
      </c>
      <c r="R42" s="1">
        <f t="shared" si="6"/>
        <v>0</v>
      </c>
      <c r="S42" s="1">
        <f t="shared" si="7"/>
        <v>0</v>
      </c>
    </row>
    <row r="43" spans="1:21" s="26" customFormat="1" ht="15.75">
      <c r="A43" s="57">
        <v>40</v>
      </c>
      <c r="B43" s="237" t="s">
        <v>170</v>
      </c>
      <c r="C43" s="237" t="s">
        <v>33</v>
      </c>
      <c r="D43" s="162">
        <v>1</v>
      </c>
      <c r="E43" s="229">
        <v>3</v>
      </c>
      <c r="F43" s="121"/>
      <c r="G43" s="228"/>
      <c r="H43" s="159">
        <v>1</v>
      </c>
      <c r="I43" s="179">
        <v>3</v>
      </c>
      <c r="J43" s="159"/>
      <c r="K43" s="179"/>
      <c r="L43" s="162"/>
      <c r="M43" s="152"/>
      <c r="N43" s="21">
        <f t="shared" si="8"/>
        <v>2</v>
      </c>
      <c r="O43" s="22">
        <f t="shared" si="9"/>
        <v>6</v>
      </c>
      <c r="P43" s="59">
        <f t="shared" si="10"/>
        <v>2</v>
      </c>
      <c r="Q43" s="54">
        <f t="shared" si="11"/>
        <v>6</v>
      </c>
      <c r="R43" s="1">
        <f t="shared" si="6"/>
        <v>0</v>
      </c>
      <c r="S43" s="1">
        <f t="shared" si="7"/>
        <v>0</v>
      </c>
      <c r="T43" s="23"/>
      <c r="U43" s="23"/>
    </row>
    <row r="44" spans="1:19" s="26" customFormat="1" ht="15.75">
      <c r="A44" s="57">
        <v>41</v>
      </c>
      <c r="B44" s="237" t="s">
        <v>68</v>
      </c>
      <c r="C44" s="237" t="s">
        <v>33</v>
      </c>
      <c r="D44" s="162">
        <v>1</v>
      </c>
      <c r="E44" s="229">
        <v>3</v>
      </c>
      <c r="F44" s="121"/>
      <c r="G44" s="228"/>
      <c r="H44" s="159">
        <v>1</v>
      </c>
      <c r="I44" s="179">
        <v>2.5</v>
      </c>
      <c r="J44" s="159"/>
      <c r="K44" s="179"/>
      <c r="L44" s="159"/>
      <c r="M44" s="152"/>
      <c r="N44" s="33">
        <f t="shared" si="8"/>
        <v>2</v>
      </c>
      <c r="O44" s="34">
        <f t="shared" si="9"/>
        <v>5.5</v>
      </c>
      <c r="P44" s="59">
        <f t="shared" si="10"/>
        <v>2</v>
      </c>
      <c r="Q44" s="54">
        <f t="shared" si="11"/>
        <v>5.5</v>
      </c>
      <c r="R44" s="1">
        <f t="shared" si="6"/>
        <v>0</v>
      </c>
      <c r="S44" s="1">
        <f t="shared" si="7"/>
        <v>0</v>
      </c>
    </row>
    <row r="45" spans="1:21" s="23" customFormat="1" ht="15.75">
      <c r="A45" s="57">
        <v>42</v>
      </c>
      <c r="B45" s="242" t="s">
        <v>205</v>
      </c>
      <c r="C45" s="242" t="s">
        <v>33</v>
      </c>
      <c r="D45" s="121"/>
      <c r="E45" s="228"/>
      <c r="F45" s="159">
        <v>1</v>
      </c>
      <c r="G45" s="163">
        <v>2</v>
      </c>
      <c r="H45" s="159">
        <v>1</v>
      </c>
      <c r="I45" s="229">
        <v>2</v>
      </c>
      <c r="J45" s="159"/>
      <c r="K45" s="164"/>
      <c r="L45" s="159"/>
      <c r="M45" s="149"/>
      <c r="N45" s="21">
        <f t="shared" si="8"/>
        <v>2</v>
      </c>
      <c r="O45" s="22">
        <f t="shared" si="9"/>
        <v>4</v>
      </c>
      <c r="P45" s="59">
        <f t="shared" si="10"/>
        <v>2</v>
      </c>
      <c r="Q45" s="54">
        <f t="shared" si="11"/>
        <v>4</v>
      </c>
      <c r="R45" s="1">
        <f t="shared" si="6"/>
        <v>0</v>
      </c>
      <c r="S45" s="1">
        <f t="shared" si="7"/>
        <v>0</v>
      </c>
      <c r="T45" s="26"/>
      <c r="U45" s="26"/>
    </row>
    <row r="46" spans="1:19" s="26" customFormat="1" ht="15.75">
      <c r="A46" s="57">
        <v>43</v>
      </c>
      <c r="B46" s="237" t="s">
        <v>204</v>
      </c>
      <c r="C46" s="237" t="s">
        <v>33</v>
      </c>
      <c r="D46" s="162">
        <v>1</v>
      </c>
      <c r="E46" s="229">
        <v>2</v>
      </c>
      <c r="F46" s="159">
        <v>1</v>
      </c>
      <c r="G46" s="226">
        <v>2</v>
      </c>
      <c r="H46" s="121"/>
      <c r="I46" s="324"/>
      <c r="J46" s="159"/>
      <c r="K46" s="164"/>
      <c r="L46" s="159"/>
      <c r="M46" s="149"/>
      <c r="N46" s="21">
        <f t="shared" si="8"/>
        <v>2</v>
      </c>
      <c r="O46" s="22">
        <f t="shared" si="9"/>
        <v>4</v>
      </c>
      <c r="P46" s="59">
        <f t="shared" si="10"/>
        <v>2</v>
      </c>
      <c r="Q46" s="54">
        <f t="shared" si="11"/>
        <v>4</v>
      </c>
      <c r="R46" s="1">
        <f t="shared" si="6"/>
        <v>0</v>
      </c>
      <c r="S46" s="1">
        <f t="shared" si="7"/>
        <v>0</v>
      </c>
    </row>
    <row r="47" spans="1:19" s="26" customFormat="1" ht="15.75">
      <c r="A47" s="57">
        <v>44</v>
      </c>
      <c r="B47" s="237" t="s">
        <v>203</v>
      </c>
      <c r="C47" s="237" t="s">
        <v>33</v>
      </c>
      <c r="D47" s="162">
        <v>1</v>
      </c>
      <c r="E47" s="229">
        <v>2</v>
      </c>
      <c r="F47" s="159">
        <v>1</v>
      </c>
      <c r="G47" s="229">
        <v>2</v>
      </c>
      <c r="H47" s="121"/>
      <c r="I47" s="324"/>
      <c r="J47" s="159"/>
      <c r="K47" s="168"/>
      <c r="L47" s="159"/>
      <c r="M47" s="19"/>
      <c r="N47" s="21">
        <f t="shared" si="8"/>
        <v>2</v>
      </c>
      <c r="O47" s="22">
        <f t="shared" si="9"/>
        <v>4</v>
      </c>
      <c r="P47" s="59">
        <f t="shared" si="10"/>
        <v>2</v>
      </c>
      <c r="Q47" s="54">
        <f t="shared" si="11"/>
        <v>4</v>
      </c>
      <c r="R47" s="1">
        <f aca="true" t="shared" si="12" ref="R47:R54">IF(COUNT(M47,K47,I47,G47,E47)=5,MIN(M47,K47,I47,G47,E47),0)</f>
        <v>0</v>
      </c>
      <c r="S47" s="1">
        <f aca="true" t="shared" si="13" ref="S47:S54">IF(COUNT(D47,F47,H47,J47,L47)=5,MIN(D47,F47,H47,J47,L47),0)</f>
        <v>0</v>
      </c>
    </row>
    <row r="48" spans="1:19" s="26" customFormat="1" ht="15.75">
      <c r="A48" s="57">
        <v>45</v>
      </c>
      <c r="B48" s="237" t="s">
        <v>202</v>
      </c>
      <c r="C48" s="237" t="s">
        <v>33</v>
      </c>
      <c r="D48" s="162">
        <v>1</v>
      </c>
      <c r="E48" s="165">
        <v>4</v>
      </c>
      <c r="F48" s="121"/>
      <c r="G48" s="228"/>
      <c r="H48" s="121"/>
      <c r="I48" s="324"/>
      <c r="J48" s="159"/>
      <c r="K48" s="164"/>
      <c r="L48" s="159"/>
      <c r="M48" s="30"/>
      <c r="N48" s="21">
        <f t="shared" si="8"/>
        <v>1</v>
      </c>
      <c r="O48" s="22">
        <f t="shared" si="9"/>
        <v>4</v>
      </c>
      <c r="P48" s="59">
        <f t="shared" si="10"/>
        <v>1</v>
      </c>
      <c r="Q48" s="54">
        <f t="shared" si="11"/>
        <v>4</v>
      </c>
      <c r="R48" s="1">
        <f t="shared" si="12"/>
        <v>0</v>
      </c>
      <c r="S48" s="1">
        <f t="shared" si="13"/>
        <v>0</v>
      </c>
    </row>
    <row r="49" spans="1:19" s="26" customFormat="1" ht="15.75">
      <c r="A49" s="57">
        <v>46</v>
      </c>
      <c r="B49" s="242" t="s">
        <v>176</v>
      </c>
      <c r="C49" s="242" t="s">
        <v>22</v>
      </c>
      <c r="D49" s="121"/>
      <c r="E49" s="324"/>
      <c r="F49" s="121"/>
      <c r="G49" s="324"/>
      <c r="H49" s="159">
        <v>1</v>
      </c>
      <c r="I49" s="176">
        <v>3.5</v>
      </c>
      <c r="J49" s="159"/>
      <c r="K49" s="164"/>
      <c r="L49" s="159"/>
      <c r="M49" s="150"/>
      <c r="N49" s="21">
        <f t="shared" si="8"/>
        <v>1</v>
      </c>
      <c r="O49" s="22">
        <f t="shared" si="9"/>
        <v>3.5</v>
      </c>
      <c r="P49" s="59">
        <f t="shared" si="10"/>
        <v>1</v>
      </c>
      <c r="Q49" s="54">
        <f t="shared" si="11"/>
        <v>3.5</v>
      </c>
      <c r="R49" s="1">
        <f t="shared" si="12"/>
        <v>0</v>
      </c>
      <c r="S49" s="1">
        <f t="shared" si="13"/>
        <v>0</v>
      </c>
    </row>
    <row r="50" spans="1:19" s="26" customFormat="1" ht="15.75">
      <c r="A50" s="57">
        <v>47</v>
      </c>
      <c r="B50" s="237" t="s">
        <v>65</v>
      </c>
      <c r="C50" s="237" t="s">
        <v>33</v>
      </c>
      <c r="D50" s="162">
        <v>1</v>
      </c>
      <c r="E50" s="229">
        <v>3.5</v>
      </c>
      <c r="F50" s="121"/>
      <c r="G50" s="228"/>
      <c r="H50" s="121"/>
      <c r="I50" s="324"/>
      <c r="J50" s="159"/>
      <c r="K50" s="164"/>
      <c r="L50" s="159"/>
      <c r="M50" s="149"/>
      <c r="N50" s="21">
        <f t="shared" si="8"/>
        <v>1</v>
      </c>
      <c r="O50" s="22">
        <f t="shared" si="9"/>
        <v>3.5</v>
      </c>
      <c r="P50" s="59">
        <f t="shared" si="10"/>
        <v>1</v>
      </c>
      <c r="Q50" s="54">
        <f t="shared" si="11"/>
        <v>3.5</v>
      </c>
      <c r="R50" s="1">
        <f t="shared" si="12"/>
        <v>0</v>
      </c>
      <c r="S50" s="1">
        <f t="shared" si="13"/>
        <v>0</v>
      </c>
    </row>
    <row r="51" spans="1:19" s="26" customFormat="1" ht="15.75">
      <c r="A51" s="57">
        <v>48</v>
      </c>
      <c r="B51" s="242" t="s">
        <v>119</v>
      </c>
      <c r="C51" s="242" t="s">
        <v>178</v>
      </c>
      <c r="D51" s="121"/>
      <c r="E51" s="228"/>
      <c r="F51" s="159">
        <v>1</v>
      </c>
      <c r="G51" s="164">
        <v>3.5</v>
      </c>
      <c r="H51" s="121"/>
      <c r="I51" s="324"/>
      <c r="J51" s="159"/>
      <c r="K51" s="168"/>
      <c r="L51" s="159"/>
      <c r="M51" s="149"/>
      <c r="N51" s="21">
        <f t="shared" si="8"/>
        <v>1</v>
      </c>
      <c r="O51" s="22">
        <f t="shared" si="9"/>
        <v>3.5</v>
      </c>
      <c r="P51" s="59">
        <f t="shared" si="10"/>
        <v>1</v>
      </c>
      <c r="Q51" s="54">
        <f t="shared" si="11"/>
        <v>3.5</v>
      </c>
      <c r="R51" s="1">
        <f t="shared" si="12"/>
        <v>0</v>
      </c>
      <c r="S51" s="1">
        <f t="shared" si="13"/>
        <v>0</v>
      </c>
    </row>
    <row r="52" spans="1:19" s="26" customFormat="1" ht="15.75">
      <c r="A52" s="57">
        <v>49</v>
      </c>
      <c r="B52" s="242" t="s">
        <v>120</v>
      </c>
      <c r="C52" s="242" t="s">
        <v>25</v>
      </c>
      <c r="D52" s="121"/>
      <c r="E52" s="228"/>
      <c r="F52" s="159">
        <v>1</v>
      </c>
      <c r="G52" s="164">
        <v>3.5</v>
      </c>
      <c r="H52" s="121"/>
      <c r="I52" s="324"/>
      <c r="J52" s="159"/>
      <c r="K52" s="168"/>
      <c r="L52" s="159"/>
      <c r="M52" s="149"/>
      <c r="N52" s="21">
        <f t="shared" si="8"/>
        <v>1</v>
      </c>
      <c r="O52" s="22">
        <f t="shared" si="9"/>
        <v>3.5</v>
      </c>
      <c r="P52" s="59">
        <f t="shared" si="10"/>
        <v>1</v>
      </c>
      <c r="Q52" s="54">
        <f t="shared" si="11"/>
        <v>3.5</v>
      </c>
      <c r="R52" s="1">
        <f t="shared" si="12"/>
        <v>0</v>
      </c>
      <c r="S52" s="1">
        <f t="shared" si="13"/>
        <v>0</v>
      </c>
    </row>
    <row r="53" spans="1:19" s="26" customFormat="1" ht="15.75">
      <c r="A53" s="57">
        <v>50</v>
      </c>
      <c r="B53" s="237" t="s">
        <v>200</v>
      </c>
      <c r="C53" s="237" t="s">
        <v>117</v>
      </c>
      <c r="D53" s="162">
        <v>1</v>
      </c>
      <c r="E53" s="229">
        <v>3</v>
      </c>
      <c r="F53" s="121"/>
      <c r="G53" s="228"/>
      <c r="H53" s="121"/>
      <c r="I53" s="324"/>
      <c r="J53" s="159"/>
      <c r="K53" s="179"/>
      <c r="L53" s="159"/>
      <c r="M53" s="19"/>
      <c r="N53" s="21">
        <f t="shared" si="8"/>
        <v>1</v>
      </c>
      <c r="O53" s="22">
        <f t="shared" si="9"/>
        <v>3</v>
      </c>
      <c r="P53" s="59">
        <f t="shared" si="10"/>
        <v>1</v>
      </c>
      <c r="Q53" s="54">
        <f t="shared" si="11"/>
        <v>3</v>
      </c>
      <c r="R53" s="1">
        <f t="shared" si="12"/>
        <v>0</v>
      </c>
      <c r="S53" s="1">
        <f t="shared" si="13"/>
        <v>0</v>
      </c>
    </row>
    <row r="54" spans="1:19" s="26" customFormat="1" ht="15.75">
      <c r="A54" s="57">
        <v>51</v>
      </c>
      <c r="B54" s="237" t="s">
        <v>199</v>
      </c>
      <c r="C54" s="237" t="s">
        <v>33</v>
      </c>
      <c r="D54" s="162">
        <v>1</v>
      </c>
      <c r="E54" s="229">
        <v>3</v>
      </c>
      <c r="F54" s="121"/>
      <c r="G54" s="228"/>
      <c r="H54" s="121"/>
      <c r="I54" s="324"/>
      <c r="J54" s="159"/>
      <c r="K54" s="179"/>
      <c r="L54" s="159"/>
      <c r="M54" s="152"/>
      <c r="N54" s="21">
        <f t="shared" si="8"/>
        <v>1</v>
      </c>
      <c r="O54" s="22">
        <f t="shared" si="9"/>
        <v>3</v>
      </c>
      <c r="P54" s="59">
        <f t="shared" si="10"/>
        <v>1</v>
      </c>
      <c r="Q54" s="54">
        <f t="shared" si="11"/>
        <v>3</v>
      </c>
      <c r="R54" s="1">
        <f t="shared" si="12"/>
        <v>0</v>
      </c>
      <c r="S54" s="1">
        <f t="shared" si="13"/>
        <v>0</v>
      </c>
    </row>
    <row r="55" spans="1:19" s="26" customFormat="1" ht="15.75">
      <c r="A55" s="57">
        <v>52</v>
      </c>
      <c r="B55" s="237" t="s">
        <v>198</v>
      </c>
      <c r="C55" s="237" t="s">
        <v>33</v>
      </c>
      <c r="D55" s="162">
        <v>1</v>
      </c>
      <c r="E55" s="229">
        <v>3</v>
      </c>
      <c r="F55" s="121"/>
      <c r="G55" s="324"/>
      <c r="H55" s="121"/>
      <c r="I55" s="324"/>
      <c r="J55" s="159"/>
      <c r="K55" s="164"/>
      <c r="L55" s="159"/>
      <c r="M55" s="149"/>
      <c r="N55" s="21">
        <f t="shared" si="8"/>
        <v>1</v>
      </c>
      <c r="O55" s="22">
        <f t="shared" si="9"/>
        <v>3</v>
      </c>
      <c r="P55" s="59">
        <f t="shared" si="10"/>
        <v>1</v>
      </c>
      <c r="Q55" s="54">
        <f t="shared" si="11"/>
        <v>3</v>
      </c>
      <c r="R55" s="1">
        <f>IF(COUNT(M55,K55,I55,G55,E55)=5,MIN(M55,K55,I55,G55,E55),0)</f>
        <v>0</v>
      </c>
      <c r="S55" s="1">
        <f>IF(COUNT(D55,F55,H55,J55,L55)=5,MIN(D55,F55,H55,J55,L55),0)</f>
        <v>0</v>
      </c>
    </row>
    <row r="56" spans="1:19" s="26" customFormat="1" ht="15.75">
      <c r="A56" s="57">
        <v>53</v>
      </c>
      <c r="B56" s="237" t="s">
        <v>197</v>
      </c>
      <c r="C56" s="237" t="s">
        <v>33</v>
      </c>
      <c r="D56" s="162">
        <v>1</v>
      </c>
      <c r="E56" s="229">
        <v>3</v>
      </c>
      <c r="F56" s="121"/>
      <c r="G56" s="324"/>
      <c r="H56" s="121"/>
      <c r="I56" s="324"/>
      <c r="J56" s="159"/>
      <c r="K56" s="176"/>
      <c r="L56" s="159"/>
      <c r="M56" s="19"/>
      <c r="N56" s="21">
        <f t="shared" si="8"/>
        <v>1</v>
      </c>
      <c r="O56" s="22">
        <f t="shared" si="9"/>
        <v>3</v>
      </c>
      <c r="P56" s="59">
        <f t="shared" si="10"/>
        <v>1</v>
      </c>
      <c r="Q56" s="54">
        <f t="shared" si="11"/>
        <v>3</v>
      </c>
      <c r="R56" s="1">
        <f>IF(COUNT(M56,K56,I56,G56,E56)=5,MIN(M56,K56,I56,G56,E56),0)</f>
        <v>0</v>
      </c>
      <c r="S56" s="1">
        <f>IF(COUNT(D56,F56,H56,J56,L56)=5,MIN(D56,F56,H56,J56,L56),0)</f>
        <v>0</v>
      </c>
    </row>
    <row r="57" spans="1:19" s="26" customFormat="1" ht="15.75">
      <c r="A57" s="57">
        <v>54</v>
      </c>
      <c r="B57" s="237" t="s">
        <v>196</v>
      </c>
      <c r="C57" s="237" t="s">
        <v>33</v>
      </c>
      <c r="D57" s="162">
        <v>1</v>
      </c>
      <c r="E57" s="229">
        <v>3</v>
      </c>
      <c r="F57" s="121"/>
      <c r="G57" s="324"/>
      <c r="H57" s="121"/>
      <c r="I57" s="324"/>
      <c r="J57" s="159"/>
      <c r="K57" s="176"/>
      <c r="L57" s="159"/>
      <c r="M57" s="19"/>
      <c r="N57" s="21">
        <f t="shared" si="8"/>
        <v>1</v>
      </c>
      <c r="O57" s="22">
        <f t="shared" si="9"/>
        <v>3</v>
      </c>
      <c r="P57" s="59">
        <f t="shared" si="10"/>
        <v>1</v>
      </c>
      <c r="Q57" s="54">
        <f t="shared" si="11"/>
        <v>3</v>
      </c>
      <c r="R57" s="1">
        <f>IF(COUNT(M57,K57,I57,G57,E57)=5,MIN(M57,K57,I57,G57,E57),0)</f>
        <v>0</v>
      </c>
      <c r="S57" s="1">
        <f>IF(COUNT(D57,F57,H57,J57,L57)=5,MIN(D57,F57,H57,J57,L57),0)</f>
        <v>0</v>
      </c>
    </row>
    <row r="58" spans="1:19" s="26" customFormat="1" ht="15.75">
      <c r="A58" s="57">
        <v>55</v>
      </c>
      <c r="B58" s="237" t="s">
        <v>69</v>
      </c>
      <c r="C58" s="237" t="s">
        <v>23</v>
      </c>
      <c r="D58" s="162">
        <v>1</v>
      </c>
      <c r="E58" s="229">
        <v>3</v>
      </c>
      <c r="F58" s="121"/>
      <c r="G58" s="228"/>
      <c r="H58" s="121"/>
      <c r="I58" s="324"/>
      <c r="J58" s="159"/>
      <c r="K58" s="176"/>
      <c r="L58" s="162"/>
      <c r="M58" s="19"/>
      <c r="N58" s="21">
        <f t="shared" si="8"/>
        <v>1</v>
      </c>
      <c r="O58" s="22">
        <f t="shared" si="9"/>
        <v>3</v>
      </c>
      <c r="P58" s="59">
        <f t="shared" si="10"/>
        <v>1</v>
      </c>
      <c r="Q58" s="54">
        <f t="shared" si="11"/>
        <v>3</v>
      </c>
      <c r="R58" s="1">
        <f aca="true" t="shared" si="14" ref="R58:R70">IF(COUNT(M58,K58,I58,G58,E58)=5,MIN(M58,K58,I58,G58,E58),0)</f>
        <v>0</v>
      </c>
      <c r="S58" s="1">
        <f aca="true" t="shared" si="15" ref="S58:S70">IF(COUNT(D58,F58,H58,J58,L58)=5,MIN(D58,F58,H58,J58,L58),0)</f>
        <v>0</v>
      </c>
    </row>
    <row r="59" spans="1:19" s="26" customFormat="1" ht="15.75">
      <c r="A59" s="57">
        <v>56</v>
      </c>
      <c r="B59" s="242" t="s">
        <v>121</v>
      </c>
      <c r="C59" s="242" t="s">
        <v>135</v>
      </c>
      <c r="D59" s="121"/>
      <c r="E59" s="228"/>
      <c r="F59" s="159">
        <v>1</v>
      </c>
      <c r="G59" s="164">
        <v>3</v>
      </c>
      <c r="H59" s="121"/>
      <c r="I59" s="324"/>
      <c r="J59" s="159"/>
      <c r="K59" s="168"/>
      <c r="L59" s="159"/>
      <c r="M59" s="149"/>
      <c r="N59" s="21">
        <f t="shared" si="8"/>
        <v>1</v>
      </c>
      <c r="O59" s="22">
        <f t="shared" si="9"/>
        <v>3</v>
      </c>
      <c r="P59" s="59">
        <f t="shared" si="10"/>
        <v>1</v>
      </c>
      <c r="Q59" s="54">
        <f t="shared" si="11"/>
        <v>3</v>
      </c>
      <c r="R59" s="1">
        <f t="shared" si="14"/>
        <v>0</v>
      </c>
      <c r="S59" s="1">
        <f t="shared" si="15"/>
        <v>0</v>
      </c>
    </row>
    <row r="60" spans="1:19" s="26" customFormat="1" ht="15.75">
      <c r="A60" s="57">
        <v>57</v>
      </c>
      <c r="B60" s="244" t="s">
        <v>195</v>
      </c>
      <c r="C60" s="254" t="s">
        <v>33</v>
      </c>
      <c r="D60" s="121"/>
      <c r="E60" s="228"/>
      <c r="F60" s="159">
        <v>1</v>
      </c>
      <c r="G60" s="164">
        <v>3</v>
      </c>
      <c r="H60" s="121"/>
      <c r="I60" s="324"/>
      <c r="J60" s="159"/>
      <c r="K60" s="168"/>
      <c r="L60" s="159"/>
      <c r="M60" s="149"/>
      <c r="N60" s="21">
        <f t="shared" si="8"/>
        <v>1</v>
      </c>
      <c r="O60" s="22">
        <f t="shared" si="9"/>
        <v>3</v>
      </c>
      <c r="P60" s="59">
        <f t="shared" si="10"/>
        <v>1</v>
      </c>
      <c r="Q60" s="54">
        <f t="shared" si="11"/>
        <v>3</v>
      </c>
      <c r="R60" s="1">
        <f t="shared" si="14"/>
        <v>0</v>
      </c>
      <c r="S60" s="1">
        <f t="shared" si="15"/>
        <v>0</v>
      </c>
    </row>
    <row r="61" spans="1:19" s="26" customFormat="1" ht="15.75">
      <c r="A61" s="57">
        <v>58</v>
      </c>
      <c r="B61" s="244" t="s">
        <v>182</v>
      </c>
      <c r="C61" s="254" t="s">
        <v>33</v>
      </c>
      <c r="D61" s="121"/>
      <c r="E61" s="324"/>
      <c r="F61" s="121"/>
      <c r="G61" s="324"/>
      <c r="H61" s="159">
        <v>1</v>
      </c>
      <c r="I61" s="176">
        <v>2.5</v>
      </c>
      <c r="J61" s="159"/>
      <c r="K61" s="164"/>
      <c r="L61" s="159"/>
      <c r="M61" s="150"/>
      <c r="N61" s="21">
        <f t="shared" si="8"/>
        <v>1</v>
      </c>
      <c r="O61" s="22">
        <f t="shared" si="9"/>
        <v>2.5</v>
      </c>
      <c r="P61" s="59">
        <f t="shared" si="10"/>
        <v>1</v>
      </c>
      <c r="Q61" s="54">
        <f t="shared" si="11"/>
        <v>2.5</v>
      </c>
      <c r="R61" s="1">
        <f t="shared" si="14"/>
        <v>0</v>
      </c>
      <c r="S61" s="1">
        <f t="shared" si="15"/>
        <v>0</v>
      </c>
    </row>
    <row r="62" spans="1:19" s="26" customFormat="1" ht="15.75">
      <c r="A62" s="57">
        <v>59</v>
      </c>
      <c r="B62" s="244" t="s">
        <v>177</v>
      </c>
      <c r="C62" s="254" t="s">
        <v>33</v>
      </c>
      <c r="D62" s="121"/>
      <c r="E62" s="324"/>
      <c r="F62" s="121"/>
      <c r="G62" s="324"/>
      <c r="H62" s="159">
        <v>1</v>
      </c>
      <c r="I62" s="229">
        <v>2</v>
      </c>
      <c r="J62" s="159"/>
      <c r="K62" s="164"/>
      <c r="L62" s="159"/>
      <c r="M62" s="150"/>
      <c r="N62" s="21">
        <f t="shared" si="8"/>
        <v>1</v>
      </c>
      <c r="O62" s="22">
        <f t="shared" si="9"/>
        <v>2</v>
      </c>
      <c r="P62" s="59">
        <f t="shared" si="10"/>
        <v>1</v>
      </c>
      <c r="Q62" s="54">
        <f t="shared" si="11"/>
        <v>2</v>
      </c>
      <c r="R62" s="1">
        <f t="shared" si="14"/>
        <v>0</v>
      </c>
      <c r="S62" s="1">
        <f t="shared" si="15"/>
        <v>0</v>
      </c>
    </row>
    <row r="63" spans="1:19" s="26" customFormat="1" ht="15.75">
      <c r="A63" s="57">
        <v>60</v>
      </c>
      <c r="B63" s="244" t="s">
        <v>179</v>
      </c>
      <c r="C63" s="254" t="s">
        <v>33</v>
      </c>
      <c r="D63" s="121"/>
      <c r="E63" s="324"/>
      <c r="F63" s="121"/>
      <c r="G63" s="324"/>
      <c r="H63" s="159">
        <v>1</v>
      </c>
      <c r="I63" s="229">
        <v>2</v>
      </c>
      <c r="J63" s="159"/>
      <c r="K63" s="164"/>
      <c r="L63" s="159"/>
      <c r="M63" s="150"/>
      <c r="N63" s="21">
        <f t="shared" si="8"/>
        <v>1</v>
      </c>
      <c r="O63" s="22">
        <f t="shared" si="9"/>
        <v>2</v>
      </c>
      <c r="P63" s="59">
        <f t="shared" si="10"/>
        <v>1</v>
      </c>
      <c r="Q63" s="54">
        <f t="shared" si="11"/>
        <v>2</v>
      </c>
      <c r="R63" s="1">
        <f t="shared" si="14"/>
        <v>0</v>
      </c>
      <c r="S63" s="1">
        <f t="shared" si="15"/>
        <v>0</v>
      </c>
    </row>
    <row r="64" spans="1:19" s="26" customFormat="1" ht="15.75">
      <c r="A64" s="57">
        <v>61</v>
      </c>
      <c r="B64" s="244" t="s">
        <v>180</v>
      </c>
      <c r="C64" s="254" t="s">
        <v>22</v>
      </c>
      <c r="D64" s="121"/>
      <c r="E64" s="324"/>
      <c r="F64" s="121"/>
      <c r="G64" s="324"/>
      <c r="H64" s="159">
        <v>1</v>
      </c>
      <c r="I64" s="229">
        <v>2</v>
      </c>
      <c r="J64" s="159"/>
      <c r="K64" s="164"/>
      <c r="L64" s="159"/>
      <c r="M64" s="150"/>
      <c r="N64" s="21">
        <f t="shared" si="8"/>
        <v>1</v>
      </c>
      <c r="O64" s="22">
        <f t="shared" si="9"/>
        <v>2</v>
      </c>
      <c r="P64" s="59">
        <f t="shared" si="10"/>
        <v>1</v>
      </c>
      <c r="Q64" s="54">
        <f t="shared" si="11"/>
        <v>2</v>
      </c>
      <c r="R64" s="1">
        <f t="shared" si="14"/>
        <v>0</v>
      </c>
      <c r="S64" s="1">
        <f t="shared" si="15"/>
        <v>0</v>
      </c>
    </row>
    <row r="65" spans="1:19" s="26" customFormat="1" ht="15.75">
      <c r="A65" s="57">
        <v>62</v>
      </c>
      <c r="B65" s="244" t="s">
        <v>161</v>
      </c>
      <c r="C65" s="254" t="s">
        <v>23</v>
      </c>
      <c r="D65" s="121"/>
      <c r="E65" s="324"/>
      <c r="F65" s="121"/>
      <c r="G65" s="324"/>
      <c r="H65" s="159">
        <v>1</v>
      </c>
      <c r="I65" s="229">
        <v>2</v>
      </c>
      <c r="J65" s="159"/>
      <c r="K65" s="164"/>
      <c r="L65" s="159"/>
      <c r="M65" s="150"/>
      <c r="N65" s="21">
        <f t="shared" si="8"/>
        <v>1</v>
      </c>
      <c r="O65" s="22">
        <f t="shared" si="9"/>
        <v>2</v>
      </c>
      <c r="P65" s="59">
        <f t="shared" si="10"/>
        <v>1</v>
      </c>
      <c r="Q65" s="54">
        <f t="shared" si="11"/>
        <v>2</v>
      </c>
      <c r="R65" s="1">
        <f t="shared" si="14"/>
        <v>0</v>
      </c>
      <c r="S65" s="1">
        <f t="shared" si="15"/>
        <v>0</v>
      </c>
    </row>
    <row r="66" spans="1:19" s="26" customFormat="1" ht="15.75">
      <c r="A66" s="57">
        <v>63</v>
      </c>
      <c r="B66" s="239" t="s">
        <v>194</v>
      </c>
      <c r="C66" s="253" t="s">
        <v>33</v>
      </c>
      <c r="D66" s="162">
        <v>1</v>
      </c>
      <c r="E66" s="229">
        <v>2</v>
      </c>
      <c r="F66" s="121"/>
      <c r="G66" s="228"/>
      <c r="H66" s="121"/>
      <c r="I66" s="324"/>
      <c r="J66" s="159"/>
      <c r="K66" s="176"/>
      <c r="L66" s="159"/>
      <c r="M66" s="150"/>
      <c r="N66" s="21">
        <f t="shared" si="8"/>
        <v>1</v>
      </c>
      <c r="O66" s="22">
        <f t="shared" si="9"/>
        <v>2</v>
      </c>
      <c r="P66" s="59">
        <f t="shared" si="10"/>
        <v>1</v>
      </c>
      <c r="Q66" s="54">
        <f t="shared" si="11"/>
        <v>2</v>
      </c>
      <c r="R66" s="1">
        <f t="shared" si="14"/>
        <v>0</v>
      </c>
      <c r="S66" s="1">
        <f t="shared" si="15"/>
        <v>0</v>
      </c>
    </row>
    <row r="67" spans="1:19" s="26" customFormat="1" ht="15.75">
      <c r="A67" s="57">
        <v>64</v>
      </c>
      <c r="B67" s="239" t="s">
        <v>72</v>
      </c>
      <c r="C67" s="253" t="s">
        <v>74</v>
      </c>
      <c r="D67" s="162">
        <v>1</v>
      </c>
      <c r="E67" s="229">
        <v>2</v>
      </c>
      <c r="F67" s="121"/>
      <c r="G67" s="324"/>
      <c r="H67" s="121"/>
      <c r="I67" s="324"/>
      <c r="J67" s="159"/>
      <c r="K67" s="164"/>
      <c r="L67" s="159"/>
      <c r="M67" s="149"/>
      <c r="N67" s="21">
        <f t="shared" si="8"/>
        <v>1</v>
      </c>
      <c r="O67" s="22">
        <f t="shared" si="9"/>
        <v>2</v>
      </c>
      <c r="P67" s="59">
        <f t="shared" si="10"/>
        <v>1</v>
      </c>
      <c r="Q67" s="54">
        <f t="shared" si="11"/>
        <v>2</v>
      </c>
      <c r="R67" s="1">
        <f t="shared" si="14"/>
        <v>0</v>
      </c>
      <c r="S67" s="1">
        <f t="shared" si="15"/>
        <v>0</v>
      </c>
    </row>
    <row r="68" spans="1:19" s="26" customFormat="1" ht="15.75">
      <c r="A68" s="57">
        <v>65</v>
      </c>
      <c r="B68" s="239" t="s">
        <v>193</v>
      </c>
      <c r="C68" s="253" t="s">
        <v>33</v>
      </c>
      <c r="D68" s="162">
        <v>1</v>
      </c>
      <c r="E68" s="229">
        <v>2</v>
      </c>
      <c r="F68" s="121"/>
      <c r="G68" s="228"/>
      <c r="H68" s="121"/>
      <c r="I68" s="324"/>
      <c r="J68" s="159"/>
      <c r="K68" s="168"/>
      <c r="L68" s="162"/>
      <c r="M68" s="152"/>
      <c r="N68" s="21">
        <f aca="true" t="shared" si="16" ref="N68:N78">SUM(D68+F68+H68+J68+L68)</f>
        <v>1</v>
      </c>
      <c r="O68" s="22">
        <f aca="true" t="shared" si="17" ref="O68:O78">SUM(E68+G68+I68+K68+M68)</f>
        <v>2</v>
      </c>
      <c r="P68" s="59">
        <f aca="true" t="shared" si="18" ref="P68:P78">SUM(D68,F68,H68,J68,L68)-S68</f>
        <v>1</v>
      </c>
      <c r="Q68" s="54">
        <f aca="true" t="shared" si="19" ref="Q68:Q78">SUM(E68,G68,I68,K68,M68)-R68</f>
        <v>2</v>
      </c>
      <c r="R68" s="1">
        <f t="shared" si="14"/>
        <v>0</v>
      </c>
      <c r="S68" s="1">
        <f t="shared" si="15"/>
        <v>0</v>
      </c>
    </row>
    <row r="69" spans="1:19" s="26" customFormat="1" ht="15.75">
      <c r="A69" s="57">
        <v>66</v>
      </c>
      <c r="B69" s="239" t="s">
        <v>192</v>
      </c>
      <c r="C69" s="253" t="s">
        <v>33</v>
      </c>
      <c r="D69" s="162">
        <v>1</v>
      </c>
      <c r="E69" s="229">
        <v>2</v>
      </c>
      <c r="F69" s="121"/>
      <c r="G69" s="228"/>
      <c r="H69" s="121"/>
      <c r="I69" s="324"/>
      <c r="J69" s="159"/>
      <c r="K69" s="164"/>
      <c r="L69" s="159"/>
      <c r="M69" s="149"/>
      <c r="N69" s="21">
        <f t="shared" si="16"/>
        <v>1</v>
      </c>
      <c r="O69" s="22">
        <f t="shared" si="17"/>
        <v>2</v>
      </c>
      <c r="P69" s="59">
        <f t="shared" si="18"/>
        <v>1</v>
      </c>
      <c r="Q69" s="54">
        <f t="shared" si="19"/>
        <v>2</v>
      </c>
      <c r="R69" s="1">
        <f t="shared" si="14"/>
        <v>0</v>
      </c>
      <c r="S69" s="1">
        <f t="shared" si="15"/>
        <v>0</v>
      </c>
    </row>
    <row r="70" spans="1:19" s="26" customFormat="1" ht="15.75">
      <c r="A70" s="57">
        <v>67</v>
      </c>
      <c r="B70" s="244" t="s">
        <v>122</v>
      </c>
      <c r="C70" s="254" t="s">
        <v>25</v>
      </c>
      <c r="D70" s="121"/>
      <c r="E70" s="228"/>
      <c r="F70" s="159">
        <v>1</v>
      </c>
      <c r="G70" s="226">
        <v>2</v>
      </c>
      <c r="H70" s="121"/>
      <c r="I70" s="324"/>
      <c r="J70" s="159"/>
      <c r="K70" s="164"/>
      <c r="L70" s="159"/>
      <c r="M70" s="149"/>
      <c r="N70" s="21">
        <f t="shared" si="16"/>
        <v>1</v>
      </c>
      <c r="O70" s="22">
        <f t="shared" si="17"/>
        <v>2</v>
      </c>
      <c r="P70" s="59">
        <f t="shared" si="18"/>
        <v>1</v>
      </c>
      <c r="Q70" s="54">
        <f t="shared" si="19"/>
        <v>2</v>
      </c>
      <c r="R70" s="1">
        <f t="shared" si="14"/>
        <v>0</v>
      </c>
      <c r="S70" s="1">
        <f t="shared" si="15"/>
        <v>0</v>
      </c>
    </row>
    <row r="71" spans="1:19" s="26" customFormat="1" ht="15.75">
      <c r="A71" s="57">
        <v>68</v>
      </c>
      <c r="B71" s="244" t="s">
        <v>123</v>
      </c>
      <c r="C71" s="254" t="s">
        <v>34</v>
      </c>
      <c r="D71" s="307"/>
      <c r="E71" s="323"/>
      <c r="F71" s="232">
        <v>1</v>
      </c>
      <c r="G71" s="233">
        <v>2</v>
      </c>
      <c r="H71" s="121"/>
      <c r="I71" s="324"/>
      <c r="J71" s="232"/>
      <c r="K71" s="235"/>
      <c r="L71" s="232"/>
      <c r="M71" s="326"/>
      <c r="N71" s="21">
        <f t="shared" si="16"/>
        <v>1</v>
      </c>
      <c r="O71" s="22">
        <f t="shared" si="17"/>
        <v>2</v>
      </c>
      <c r="P71" s="59">
        <f t="shared" si="18"/>
        <v>1</v>
      </c>
      <c r="Q71" s="54">
        <f t="shared" si="19"/>
        <v>2</v>
      </c>
      <c r="R71" s="1"/>
      <c r="S71" s="1"/>
    </row>
    <row r="72" spans="1:19" s="26" customFormat="1" ht="15.75">
      <c r="A72" s="57">
        <v>69</v>
      </c>
      <c r="B72" s="244" t="s">
        <v>181</v>
      </c>
      <c r="C72" s="254" t="s">
        <v>23</v>
      </c>
      <c r="D72" s="121"/>
      <c r="E72" s="324"/>
      <c r="F72" s="121"/>
      <c r="G72" s="324"/>
      <c r="H72" s="232">
        <v>1</v>
      </c>
      <c r="I72" s="317">
        <v>1.5</v>
      </c>
      <c r="J72" s="232"/>
      <c r="K72" s="235"/>
      <c r="L72" s="232"/>
      <c r="M72" s="236"/>
      <c r="N72" s="21">
        <f t="shared" si="16"/>
        <v>1</v>
      </c>
      <c r="O72" s="22">
        <f t="shared" si="17"/>
        <v>1.5</v>
      </c>
      <c r="P72" s="59">
        <f t="shared" si="18"/>
        <v>1</v>
      </c>
      <c r="Q72" s="54">
        <f t="shared" si="19"/>
        <v>1.5</v>
      </c>
      <c r="R72" s="1"/>
      <c r="S72" s="1"/>
    </row>
    <row r="73" spans="1:19" s="26" customFormat="1" ht="15.75">
      <c r="A73" s="57">
        <v>70</v>
      </c>
      <c r="B73" s="239" t="s">
        <v>73</v>
      </c>
      <c r="C73" s="253" t="s">
        <v>74</v>
      </c>
      <c r="D73" s="322">
        <v>1</v>
      </c>
      <c r="E73" s="319">
        <v>1.5</v>
      </c>
      <c r="F73" s="307"/>
      <c r="G73" s="325"/>
      <c r="H73" s="121"/>
      <c r="I73" s="324"/>
      <c r="J73" s="232"/>
      <c r="K73" s="234"/>
      <c r="L73" s="232"/>
      <c r="M73" s="326"/>
      <c r="N73" s="21">
        <f t="shared" si="16"/>
        <v>1</v>
      </c>
      <c r="O73" s="22">
        <f t="shared" si="17"/>
        <v>1.5</v>
      </c>
      <c r="P73" s="59">
        <f t="shared" si="18"/>
        <v>1</v>
      </c>
      <c r="Q73" s="54">
        <f t="shared" si="19"/>
        <v>1.5</v>
      </c>
      <c r="R73" s="1"/>
      <c r="S73" s="1"/>
    </row>
    <row r="74" spans="1:19" s="26" customFormat="1" ht="15.75">
      <c r="A74" s="57">
        <v>71</v>
      </c>
      <c r="B74" s="239" t="s">
        <v>191</v>
      </c>
      <c r="C74" s="253" t="s">
        <v>33</v>
      </c>
      <c r="D74" s="322">
        <v>1</v>
      </c>
      <c r="E74" s="319">
        <v>1</v>
      </c>
      <c r="F74" s="307"/>
      <c r="G74" s="325"/>
      <c r="H74" s="121"/>
      <c r="I74" s="324"/>
      <c r="J74" s="232"/>
      <c r="K74" s="234"/>
      <c r="L74" s="232"/>
      <c r="M74" s="326"/>
      <c r="N74" s="21">
        <f t="shared" si="16"/>
        <v>1</v>
      </c>
      <c r="O74" s="22">
        <f t="shared" si="17"/>
        <v>1</v>
      </c>
      <c r="P74" s="59">
        <f t="shared" si="18"/>
        <v>1</v>
      </c>
      <c r="Q74" s="54">
        <f t="shared" si="19"/>
        <v>1</v>
      </c>
      <c r="R74" s="1"/>
      <c r="S74" s="1"/>
    </row>
    <row r="75" spans="1:19" s="26" customFormat="1" ht="15.75">
      <c r="A75" s="57">
        <v>72</v>
      </c>
      <c r="B75" s="244" t="s">
        <v>124</v>
      </c>
      <c r="C75" s="254" t="s">
        <v>34</v>
      </c>
      <c r="D75" s="307"/>
      <c r="E75" s="323"/>
      <c r="F75" s="232">
        <v>1</v>
      </c>
      <c r="G75" s="233">
        <v>1</v>
      </c>
      <c r="H75" s="121"/>
      <c r="I75" s="324"/>
      <c r="J75" s="232"/>
      <c r="K75" s="235"/>
      <c r="L75" s="232"/>
      <c r="M75" s="326"/>
      <c r="N75" s="21">
        <f t="shared" si="16"/>
        <v>1</v>
      </c>
      <c r="O75" s="22">
        <f t="shared" si="17"/>
        <v>1</v>
      </c>
      <c r="P75" s="59">
        <f t="shared" si="18"/>
        <v>1</v>
      </c>
      <c r="Q75" s="54">
        <f t="shared" si="19"/>
        <v>1</v>
      </c>
      <c r="R75" s="1"/>
      <c r="S75" s="1"/>
    </row>
    <row r="76" spans="1:19" s="26" customFormat="1" ht="15.75">
      <c r="A76" s="57">
        <v>73</v>
      </c>
      <c r="B76" s="239" t="s">
        <v>190</v>
      </c>
      <c r="C76" s="253" t="s">
        <v>33</v>
      </c>
      <c r="D76" s="322">
        <v>1</v>
      </c>
      <c r="E76" s="319">
        <v>0.5</v>
      </c>
      <c r="F76" s="307"/>
      <c r="G76" s="325"/>
      <c r="H76" s="121"/>
      <c r="I76" s="324"/>
      <c r="J76" s="232"/>
      <c r="K76" s="234"/>
      <c r="L76" s="232"/>
      <c r="M76" s="264"/>
      <c r="N76" s="21">
        <f t="shared" si="16"/>
        <v>1</v>
      </c>
      <c r="O76" s="22">
        <f t="shared" si="17"/>
        <v>0.5</v>
      </c>
      <c r="P76" s="59">
        <f t="shared" si="18"/>
        <v>1</v>
      </c>
      <c r="Q76" s="54">
        <f t="shared" si="19"/>
        <v>0.5</v>
      </c>
      <c r="R76" s="1"/>
      <c r="S76" s="1"/>
    </row>
    <row r="77" spans="1:19" s="26" customFormat="1" ht="15.75">
      <c r="A77" s="57">
        <v>74</v>
      </c>
      <c r="B77" s="320" t="s">
        <v>189</v>
      </c>
      <c r="C77" s="321" t="s">
        <v>33</v>
      </c>
      <c r="D77" s="322">
        <v>1</v>
      </c>
      <c r="E77" s="319">
        <v>0</v>
      </c>
      <c r="F77" s="307"/>
      <c r="G77" s="325"/>
      <c r="H77" s="121"/>
      <c r="I77" s="324"/>
      <c r="J77" s="232"/>
      <c r="K77" s="234"/>
      <c r="L77" s="232"/>
      <c r="M77" s="327"/>
      <c r="N77" s="21">
        <f t="shared" si="16"/>
        <v>1</v>
      </c>
      <c r="O77" s="22">
        <f t="shared" si="17"/>
        <v>0</v>
      </c>
      <c r="P77" s="59">
        <f t="shared" si="18"/>
        <v>1</v>
      </c>
      <c r="Q77" s="54">
        <f t="shared" si="19"/>
        <v>0</v>
      </c>
      <c r="R77" s="1"/>
      <c r="S77" s="1"/>
    </row>
    <row r="78" spans="1:19" s="26" customFormat="1" ht="16.5" thickBot="1">
      <c r="A78" s="57">
        <v>75</v>
      </c>
      <c r="B78" s="246"/>
      <c r="C78" s="255"/>
      <c r="D78" s="170"/>
      <c r="E78" s="171"/>
      <c r="F78" s="172"/>
      <c r="G78" s="173"/>
      <c r="H78" s="170"/>
      <c r="I78" s="318"/>
      <c r="J78" s="170"/>
      <c r="K78" s="174"/>
      <c r="L78" s="170"/>
      <c r="M78" s="153"/>
      <c r="N78" s="21">
        <f t="shared" si="16"/>
        <v>0</v>
      </c>
      <c r="O78" s="22">
        <f t="shared" si="17"/>
        <v>0</v>
      </c>
      <c r="P78" s="59">
        <f t="shared" si="18"/>
        <v>0</v>
      </c>
      <c r="Q78" s="54">
        <f t="shared" si="19"/>
        <v>0</v>
      </c>
      <c r="R78" s="1">
        <f>IF(COUNT(M78,K78,I78,G78,E78)=5,MIN(M78,K78,I78,G78,E78),0)</f>
        <v>0</v>
      </c>
      <c r="S78" s="1">
        <f>IF(COUNT(D78,F78,H78,J78,L78)=5,MIN(D78,F78,H78,J78,L78),0)</f>
        <v>0</v>
      </c>
    </row>
    <row r="79" spans="1:17" s="26" customFormat="1" ht="15.75" thickBot="1">
      <c r="A79" s="104" t="s">
        <v>26</v>
      </c>
      <c r="B79" s="248"/>
      <c r="C79" s="249"/>
      <c r="D79" s="107"/>
      <c r="E79" s="108"/>
      <c r="F79" s="107"/>
      <c r="G79" s="108"/>
      <c r="H79" s="107"/>
      <c r="I79" s="108"/>
      <c r="J79" s="107"/>
      <c r="K79" s="108"/>
      <c r="L79" s="107"/>
      <c r="M79" s="109"/>
      <c r="N79" s="110" t="s">
        <v>21</v>
      </c>
      <c r="O79" s="111" t="s">
        <v>6</v>
      </c>
      <c r="P79" s="113" t="s">
        <v>21</v>
      </c>
      <c r="Q79" s="111" t="s">
        <v>6</v>
      </c>
    </row>
    <row r="80" spans="1:19" s="15" customFormat="1" ht="15.75">
      <c r="A80" s="68">
        <v>1</v>
      </c>
      <c r="B80" s="256" t="s">
        <v>183</v>
      </c>
      <c r="C80" s="257" t="s">
        <v>33</v>
      </c>
      <c r="D80" s="175">
        <v>17</v>
      </c>
      <c r="E80" s="227">
        <v>4.5</v>
      </c>
      <c r="F80" s="328">
        <v>20</v>
      </c>
      <c r="G80" s="206">
        <v>5</v>
      </c>
      <c r="H80" s="175">
        <v>20</v>
      </c>
      <c r="I80" s="206">
        <v>4.5</v>
      </c>
      <c r="J80" s="175"/>
      <c r="K80" s="206"/>
      <c r="L80" s="175"/>
      <c r="M80" s="208"/>
      <c r="N80" s="209">
        <f aca="true" t="shared" si="20" ref="N80:N91">SUM(D80+F80+H80+J80+L80)</f>
        <v>57</v>
      </c>
      <c r="O80" s="210">
        <f aca="true" t="shared" si="21" ref="O80:O91">SUM(E80+G80+I80+K80+M80)</f>
        <v>14</v>
      </c>
      <c r="P80" s="75">
        <f aca="true" t="shared" si="22" ref="P80:P91">SUM(D80,F80,H80,J80,L80)-S80</f>
        <v>57</v>
      </c>
      <c r="Q80" s="76">
        <f aca="true" t="shared" si="23" ref="Q80:Q91">SUM(E80,G80,I80,K80,M80)-R80</f>
        <v>14</v>
      </c>
      <c r="R80" s="1">
        <f aca="true" t="shared" si="24" ref="R80:R91">IF(COUNT(M80,K80,I80,G80,E80)=5,MIN(M80,K80,I80,G80,E80),0)</f>
        <v>0</v>
      </c>
      <c r="S80" s="1">
        <f aca="true" t="shared" si="25" ref="S80:S91">IF(COUNT(D80,F80,H80,J80,L80)=5,MIN(D80,F80,H80,J80,L80),0)</f>
        <v>0</v>
      </c>
    </row>
    <row r="81" spans="1:21" s="15" customFormat="1" ht="15.75">
      <c r="A81" s="57">
        <v>2</v>
      </c>
      <c r="B81" s="258" t="s">
        <v>184</v>
      </c>
      <c r="C81" s="259" t="s">
        <v>33</v>
      </c>
      <c r="D81" s="25">
        <v>20</v>
      </c>
      <c r="E81" s="271">
        <v>5</v>
      </c>
      <c r="F81" s="24">
        <v>17</v>
      </c>
      <c r="G81" s="145">
        <v>4</v>
      </c>
      <c r="H81" s="25">
        <v>17</v>
      </c>
      <c r="I81" s="145">
        <v>3</v>
      </c>
      <c r="J81" s="25"/>
      <c r="K81" s="145"/>
      <c r="L81" s="25"/>
      <c r="M81" s="145"/>
      <c r="N81" s="147">
        <f t="shared" si="20"/>
        <v>54</v>
      </c>
      <c r="O81" s="148">
        <f t="shared" si="21"/>
        <v>12</v>
      </c>
      <c r="P81" s="59">
        <f t="shared" si="22"/>
        <v>54</v>
      </c>
      <c r="Q81" s="54">
        <f t="shared" si="23"/>
        <v>12</v>
      </c>
      <c r="R81" s="1">
        <f t="shared" si="24"/>
        <v>0</v>
      </c>
      <c r="S81" s="1">
        <f t="shared" si="25"/>
        <v>0</v>
      </c>
      <c r="T81" s="23"/>
      <c r="U81" s="23"/>
    </row>
    <row r="82" spans="1:21" s="15" customFormat="1" ht="15.75">
      <c r="A82" s="57">
        <v>3</v>
      </c>
      <c r="B82" s="256" t="s">
        <v>43</v>
      </c>
      <c r="C82" s="257" t="s">
        <v>33</v>
      </c>
      <c r="D82" s="159">
        <v>14</v>
      </c>
      <c r="E82" s="226">
        <v>3</v>
      </c>
      <c r="F82" s="182">
        <v>18</v>
      </c>
      <c r="G82" s="178">
        <v>4</v>
      </c>
      <c r="H82" s="159">
        <v>18</v>
      </c>
      <c r="I82" s="178">
        <v>4</v>
      </c>
      <c r="J82" s="159"/>
      <c r="K82" s="178"/>
      <c r="L82" s="159"/>
      <c r="M82" s="145"/>
      <c r="N82" s="147">
        <f t="shared" si="20"/>
        <v>50</v>
      </c>
      <c r="O82" s="148">
        <f t="shared" si="21"/>
        <v>11</v>
      </c>
      <c r="P82" s="59">
        <f t="shared" si="22"/>
        <v>50</v>
      </c>
      <c r="Q82" s="54">
        <f t="shared" si="23"/>
        <v>11</v>
      </c>
      <c r="R82" s="1">
        <f t="shared" si="24"/>
        <v>0</v>
      </c>
      <c r="S82" s="1">
        <f t="shared" si="25"/>
        <v>0</v>
      </c>
      <c r="T82" s="26"/>
      <c r="U82" s="26"/>
    </row>
    <row r="83" spans="1:21" s="15" customFormat="1" ht="15.75">
      <c r="A83" s="57">
        <v>4</v>
      </c>
      <c r="B83" s="260" t="s">
        <v>48</v>
      </c>
      <c r="C83" s="261" t="s">
        <v>22</v>
      </c>
      <c r="D83" s="159">
        <v>15</v>
      </c>
      <c r="E83" s="226">
        <v>3.5</v>
      </c>
      <c r="F83" s="182">
        <v>14</v>
      </c>
      <c r="G83" s="178">
        <v>3</v>
      </c>
      <c r="H83" s="159">
        <v>16</v>
      </c>
      <c r="I83" s="178">
        <v>3</v>
      </c>
      <c r="J83" s="159"/>
      <c r="K83" s="178"/>
      <c r="L83" s="159"/>
      <c r="M83" s="211"/>
      <c r="N83" s="147">
        <f t="shared" si="20"/>
        <v>45</v>
      </c>
      <c r="O83" s="148">
        <f t="shared" si="21"/>
        <v>9.5</v>
      </c>
      <c r="P83" s="59">
        <f t="shared" si="22"/>
        <v>45</v>
      </c>
      <c r="Q83" s="54">
        <f t="shared" si="23"/>
        <v>9.5</v>
      </c>
      <c r="R83" s="1">
        <f t="shared" si="24"/>
        <v>0</v>
      </c>
      <c r="S83" s="1">
        <f t="shared" si="25"/>
        <v>0</v>
      </c>
      <c r="T83" s="26"/>
      <c r="U83" s="26"/>
    </row>
    <row r="84" spans="1:21" s="23" customFormat="1" ht="15.75">
      <c r="A84" s="57">
        <v>5</v>
      </c>
      <c r="B84" s="258" t="s">
        <v>185</v>
      </c>
      <c r="C84" s="254" t="s">
        <v>75</v>
      </c>
      <c r="D84" s="159">
        <v>13</v>
      </c>
      <c r="E84" s="226">
        <v>3</v>
      </c>
      <c r="F84" s="182">
        <v>13</v>
      </c>
      <c r="G84" s="226">
        <v>3</v>
      </c>
      <c r="H84" s="159">
        <v>15</v>
      </c>
      <c r="I84" s="178">
        <v>2</v>
      </c>
      <c r="J84" s="159"/>
      <c r="K84" s="160"/>
      <c r="L84" s="159"/>
      <c r="M84" s="152"/>
      <c r="N84" s="21">
        <f t="shared" si="20"/>
        <v>41</v>
      </c>
      <c r="O84" s="22">
        <f t="shared" si="21"/>
        <v>8</v>
      </c>
      <c r="P84" s="59">
        <f t="shared" si="22"/>
        <v>41</v>
      </c>
      <c r="Q84" s="54">
        <f t="shared" si="23"/>
        <v>8</v>
      </c>
      <c r="R84" s="1">
        <f t="shared" si="24"/>
        <v>0</v>
      </c>
      <c r="S84" s="1">
        <f t="shared" si="25"/>
        <v>0</v>
      </c>
      <c r="T84" s="26"/>
      <c r="U84" s="26"/>
    </row>
    <row r="85" spans="1:21" s="23" customFormat="1" ht="15.75">
      <c r="A85" s="118">
        <v>6</v>
      </c>
      <c r="B85" s="260" t="s">
        <v>46</v>
      </c>
      <c r="C85" s="254" t="s">
        <v>35</v>
      </c>
      <c r="D85" s="159">
        <v>18</v>
      </c>
      <c r="E85" s="226">
        <v>4.5</v>
      </c>
      <c r="F85" s="182">
        <v>16</v>
      </c>
      <c r="G85" s="178">
        <v>3</v>
      </c>
      <c r="H85" s="121"/>
      <c r="I85" s="324"/>
      <c r="J85" s="159"/>
      <c r="K85" s="178"/>
      <c r="L85" s="159"/>
      <c r="M85" s="145"/>
      <c r="N85" s="147">
        <f t="shared" si="20"/>
        <v>34</v>
      </c>
      <c r="O85" s="148">
        <f t="shared" si="21"/>
        <v>7.5</v>
      </c>
      <c r="P85" s="59">
        <f t="shared" si="22"/>
        <v>34</v>
      </c>
      <c r="Q85" s="54">
        <f t="shared" si="23"/>
        <v>7.5</v>
      </c>
      <c r="R85" s="1">
        <f t="shared" si="24"/>
        <v>0</v>
      </c>
      <c r="S85" s="1">
        <f t="shared" si="25"/>
        <v>0</v>
      </c>
      <c r="T85" s="26"/>
      <c r="U85" s="26"/>
    </row>
    <row r="86" spans="1:21" s="23" customFormat="1" ht="15.75">
      <c r="A86" s="118">
        <v>7</v>
      </c>
      <c r="B86" s="258" t="s">
        <v>187</v>
      </c>
      <c r="C86" s="259" t="s">
        <v>33</v>
      </c>
      <c r="D86" s="159">
        <v>16</v>
      </c>
      <c r="E86" s="226">
        <v>4</v>
      </c>
      <c r="F86" s="120"/>
      <c r="G86" s="72"/>
      <c r="H86" s="121"/>
      <c r="I86" s="324"/>
      <c r="J86" s="159"/>
      <c r="K86" s="160"/>
      <c r="L86" s="159"/>
      <c r="M86" s="152"/>
      <c r="N86" s="21">
        <f t="shared" si="20"/>
        <v>16</v>
      </c>
      <c r="O86" s="22">
        <f t="shared" si="21"/>
        <v>4</v>
      </c>
      <c r="P86" s="59">
        <f t="shared" si="22"/>
        <v>16</v>
      </c>
      <c r="Q86" s="54">
        <f t="shared" si="23"/>
        <v>4</v>
      </c>
      <c r="R86" s="1">
        <f t="shared" si="24"/>
        <v>0</v>
      </c>
      <c r="S86" s="1">
        <f t="shared" si="25"/>
        <v>0</v>
      </c>
      <c r="T86" s="26"/>
      <c r="U86" s="26"/>
    </row>
    <row r="87" spans="1:21" s="23" customFormat="1" ht="15.75">
      <c r="A87" s="118">
        <v>8</v>
      </c>
      <c r="B87" s="258" t="s">
        <v>188</v>
      </c>
      <c r="C87" s="257" t="s">
        <v>33</v>
      </c>
      <c r="D87" s="121"/>
      <c r="E87" s="315"/>
      <c r="F87" s="182">
        <v>15</v>
      </c>
      <c r="G87" s="226">
        <v>3</v>
      </c>
      <c r="H87" s="121"/>
      <c r="I87" s="324"/>
      <c r="J87" s="159"/>
      <c r="K87" s="163"/>
      <c r="L87" s="159"/>
      <c r="M87" s="30"/>
      <c r="N87" s="21">
        <f t="shared" si="20"/>
        <v>15</v>
      </c>
      <c r="O87" s="22">
        <f t="shared" si="21"/>
        <v>3</v>
      </c>
      <c r="P87" s="59">
        <f t="shared" si="22"/>
        <v>15</v>
      </c>
      <c r="Q87" s="54">
        <f t="shared" si="23"/>
        <v>3</v>
      </c>
      <c r="R87" s="1">
        <f t="shared" si="24"/>
        <v>0</v>
      </c>
      <c r="S87" s="1">
        <f t="shared" si="25"/>
        <v>0</v>
      </c>
      <c r="T87" s="26"/>
      <c r="U87" s="26"/>
    </row>
    <row r="88" spans="1:21" s="23" customFormat="1" ht="15.75">
      <c r="A88" s="118">
        <v>9</v>
      </c>
      <c r="B88" s="244" t="s">
        <v>162</v>
      </c>
      <c r="C88" s="254" t="s">
        <v>22</v>
      </c>
      <c r="D88" s="121"/>
      <c r="E88" s="324"/>
      <c r="F88" s="120"/>
      <c r="G88" s="324"/>
      <c r="H88" s="159">
        <v>14</v>
      </c>
      <c r="I88" s="226">
        <v>1</v>
      </c>
      <c r="J88" s="159"/>
      <c r="K88" s="160"/>
      <c r="L88" s="159"/>
      <c r="M88" s="152"/>
      <c r="N88" s="21">
        <f t="shared" si="20"/>
        <v>14</v>
      </c>
      <c r="O88" s="22">
        <f t="shared" si="21"/>
        <v>1</v>
      </c>
      <c r="P88" s="59">
        <f t="shared" si="22"/>
        <v>14</v>
      </c>
      <c r="Q88" s="54">
        <f t="shared" si="23"/>
        <v>1</v>
      </c>
      <c r="R88" s="1">
        <f t="shared" si="24"/>
        <v>0</v>
      </c>
      <c r="S88" s="1">
        <f t="shared" si="25"/>
        <v>0</v>
      </c>
      <c r="T88" s="26"/>
      <c r="U88" s="26"/>
    </row>
    <row r="89" spans="1:21" s="23" customFormat="1" ht="15.75">
      <c r="A89" s="118">
        <v>10</v>
      </c>
      <c r="B89" s="244" t="s">
        <v>186</v>
      </c>
      <c r="C89" s="254" t="s">
        <v>33</v>
      </c>
      <c r="D89" s="121"/>
      <c r="E89" s="324"/>
      <c r="F89" s="120"/>
      <c r="G89" s="324"/>
      <c r="H89" s="159">
        <v>13</v>
      </c>
      <c r="I89" s="226">
        <v>0</v>
      </c>
      <c r="J89" s="159"/>
      <c r="K89" s="163"/>
      <c r="L89" s="159"/>
      <c r="M89" s="149"/>
      <c r="N89" s="21">
        <f t="shared" si="20"/>
        <v>13</v>
      </c>
      <c r="O89" s="22">
        <f t="shared" si="21"/>
        <v>0</v>
      </c>
      <c r="P89" s="59">
        <f t="shared" si="22"/>
        <v>13</v>
      </c>
      <c r="Q89" s="54">
        <f t="shared" si="23"/>
        <v>0</v>
      </c>
      <c r="R89" s="1">
        <f t="shared" si="24"/>
        <v>0</v>
      </c>
      <c r="S89" s="1">
        <f t="shared" si="25"/>
        <v>0</v>
      </c>
      <c r="T89" s="26"/>
      <c r="U89" s="26"/>
    </row>
    <row r="90" spans="1:21" s="23" customFormat="1" ht="15.75">
      <c r="A90" s="118">
        <v>11</v>
      </c>
      <c r="B90" s="244"/>
      <c r="C90" s="254"/>
      <c r="D90" s="159"/>
      <c r="E90" s="188"/>
      <c r="F90" s="329"/>
      <c r="G90" s="169"/>
      <c r="H90" s="167"/>
      <c r="I90" s="169"/>
      <c r="J90" s="159"/>
      <c r="K90" s="160"/>
      <c r="L90" s="159"/>
      <c r="M90" s="152"/>
      <c r="N90" s="21">
        <f t="shared" si="20"/>
        <v>0</v>
      </c>
      <c r="O90" s="22">
        <f t="shared" si="21"/>
        <v>0</v>
      </c>
      <c r="P90" s="59">
        <f t="shared" si="22"/>
        <v>0</v>
      </c>
      <c r="Q90" s="54">
        <f t="shared" si="23"/>
        <v>0</v>
      </c>
      <c r="R90" s="1">
        <f t="shared" si="24"/>
        <v>0</v>
      </c>
      <c r="S90" s="1">
        <f t="shared" si="25"/>
        <v>0</v>
      </c>
      <c r="T90" s="26"/>
      <c r="U90" s="26"/>
    </row>
    <row r="91" spans="1:19" s="26" customFormat="1" ht="16.5" thickBot="1">
      <c r="A91" s="58">
        <v>12</v>
      </c>
      <c r="B91" s="246"/>
      <c r="C91" s="255"/>
      <c r="D91" s="172"/>
      <c r="E91" s="173"/>
      <c r="F91" s="330"/>
      <c r="G91" s="180"/>
      <c r="H91" s="172"/>
      <c r="I91" s="173"/>
      <c r="J91" s="170"/>
      <c r="K91" s="180"/>
      <c r="L91" s="170"/>
      <c r="M91" s="154"/>
      <c r="N91" s="78">
        <f t="shared" si="20"/>
        <v>0</v>
      </c>
      <c r="O91" s="79">
        <f t="shared" si="21"/>
        <v>0</v>
      </c>
      <c r="P91" s="60">
        <f t="shared" si="22"/>
        <v>0</v>
      </c>
      <c r="Q91" s="55">
        <f t="shared" si="23"/>
        <v>0</v>
      </c>
      <c r="R91" s="1">
        <f t="shared" si="24"/>
        <v>0</v>
      </c>
      <c r="S91" s="1">
        <f t="shared" si="25"/>
        <v>0</v>
      </c>
    </row>
    <row r="92" spans="1:17" s="26" customFormat="1" ht="15">
      <c r="A92" s="40"/>
      <c r="D92" s="41"/>
      <c r="E92" s="42"/>
      <c r="F92" s="43"/>
      <c r="G92" s="42"/>
      <c r="H92" s="44"/>
      <c r="I92" s="42"/>
      <c r="J92" s="45"/>
      <c r="K92" s="42"/>
      <c r="L92" s="44"/>
      <c r="M92" s="42"/>
      <c r="N92" s="45"/>
      <c r="O92" s="45"/>
      <c r="P92" s="45"/>
      <c r="Q92" s="45"/>
    </row>
    <row r="93" spans="1:17" s="26" customFormat="1" ht="15">
      <c r="A93" s="40"/>
      <c r="D93" s="41"/>
      <c r="E93" s="42"/>
      <c r="F93" s="43"/>
      <c r="G93" s="42"/>
      <c r="H93" s="44"/>
      <c r="I93" s="42"/>
      <c r="J93" s="45"/>
      <c r="K93" s="42"/>
      <c r="L93" s="44"/>
      <c r="M93" s="42"/>
      <c r="N93" s="45"/>
      <c r="O93" s="45"/>
      <c r="P93" s="45"/>
      <c r="Q93" s="45"/>
    </row>
    <row r="94" spans="2:6" ht="15.75">
      <c r="B94" s="139"/>
      <c r="C94" s="26"/>
      <c r="D94" s="41"/>
      <c r="E94" s="42"/>
      <c r="F94" s="43"/>
    </row>
    <row r="95" spans="2:6" ht="15.75">
      <c r="B95" s="15" t="s">
        <v>144</v>
      </c>
      <c r="C95" s="26"/>
      <c r="D95" s="41"/>
      <c r="E95" s="42"/>
      <c r="F95" s="43"/>
    </row>
    <row r="96" ht="15.75">
      <c r="B96" s="139" t="s">
        <v>47</v>
      </c>
    </row>
  </sheetData>
  <sheetProtection/>
  <mergeCells count="9">
    <mergeCell ref="J3:K3"/>
    <mergeCell ref="J2:K2"/>
    <mergeCell ref="L3:M3"/>
    <mergeCell ref="D2:E2"/>
    <mergeCell ref="D3:E3"/>
    <mergeCell ref="F2:G2"/>
    <mergeCell ref="F3:G3"/>
    <mergeCell ref="H3:I3"/>
    <mergeCell ref="H2:I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2012-03-27T07:36:31Z</cp:lastPrinted>
  <dcterms:created xsi:type="dcterms:W3CDTF">2002-10-17T18:53:27Z</dcterms:created>
  <dcterms:modified xsi:type="dcterms:W3CDTF">2014-01-15T10:06:42Z</dcterms:modified>
  <cp:category/>
  <cp:version/>
  <cp:contentType/>
  <cp:contentStatus/>
</cp:coreProperties>
</file>