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9230" windowHeight="6030" tabRatio="889" activeTab="3"/>
  </bookViews>
  <sheets>
    <sheet name="HD18" sheetId="1" r:id="rId1"/>
    <sheet name="HD14" sheetId="2" r:id="rId2"/>
    <sheet name="HD12" sheetId="3" r:id="rId3"/>
    <sheet name=" HD10" sheetId="4" r:id="rId4"/>
  </sheets>
  <definedNames/>
  <calcPr fullCalcOnLoad="1"/>
</workbook>
</file>

<file path=xl/sharedStrings.xml><?xml version="1.0" encoding="utf-8"?>
<sst xmlns="http://schemas.openxmlformats.org/spreadsheetml/2006/main" count="533" uniqueCount="277">
  <si>
    <t>Jméno</t>
  </si>
  <si>
    <t>Oddíl</t>
  </si>
  <si>
    <t>Celkem</t>
  </si>
  <si>
    <t>D14+H14</t>
  </si>
  <si>
    <t>D12+H12</t>
  </si>
  <si>
    <t>D10+H10</t>
  </si>
  <si>
    <t>Skóre</t>
  </si>
  <si>
    <t>D18+H18</t>
  </si>
  <si>
    <t>Baník Havířov</t>
  </si>
  <si>
    <t>Jeřábek David</t>
  </si>
  <si>
    <t>Fridrišek Tomáš</t>
  </si>
  <si>
    <t>Frýdek-Místek</t>
  </si>
  <si>
    <t>Kostka Vít</t>
  </si>
  <si>
    <t>Štěpán Patrik</t>
  </si>
  <si>
    <t>Gemsa Pavel</t>
  </si>
  <si>
    <t>Šrámek Ondřej</t>
  </si>
  <si>
    <t>Beluská Tereza</t>
  </si>
  <si>
    <t>Funiok Richard</t>
  </si>
  <si>
    <t>Janoš Marek</t>
  </si>
  <si>
    <t>Kopec Ladislav</t>
  </si>
  <si>
    <t>Janošová Kateřina Anna</t>
  </si>
  <si>
    <t>Body</t>
  </si>
  <si>
    <t>SK Slavia Orlová</t>
  </si>
  <si>
    <t>TJ Slovan Havířov</t>
  </si>
  <si>
    <t>Ostrava</t>
  </si>
  <si>
    <t>Slezan Opava</t>
  </si>
  <si>
    <t>Dívky</t>
  </si>
  <si>
    <t>Celkem ze 4 nejlepších</t>
  </si>
  <si>
    <t>Skóre ze 4 nejlepších</t>
  </si>
  <si>
    <t>nejmenší počet bodů z 5 turnajů</t>
  </si>
  <si>
    <t>nejmenší skóre z 5 turnajů</t>
  </si>
  <si>
    <t>Janotka Oldřich</t>
  </si>
  <si>
    <t>Vantuch Lucián</t>
  </si>
  <si>
    <t>Beskydská šachová škola o.s.</t>
  </si>
  <si>
    <t>TJ Ostrava</t>
  </si>
  <si>
    <t>Mezinárodní šachová škola Interches</t>
  </si>
  <si>
    <t>MSA Dolní Benešov</t>
  </si>
  <si>
    <t>Židek Daniel</t>
  </si>
  <si>
    <t>Gemsová Tereza</t>
  </si>
  <si>
    <t>Řihošek Ondřej</t>
  </si>
  <si>
    <t>Kubík Michael</t>
  </si>
  <si>
    <t>Bohanesová Vendula</t>
  </si>
  <si>
    <t>Slovioček Jiří</t>
  </si>
  <si>
    <t>Dudová Pavlína</t>
  </si>
  <si>
    <t xml:space="preserve">    Konečné pořadí</t>
  </si>
  <si>
    <t>Gruszka Aleš</t>
  </si>
  <si>
    <t>Gereková Eliška</t>
  </si>
  <si>
    <t>Pokud se někdo z PP umístí v postupujích přechází toto právo na dalšího v pořadí</t>
  </si>
  <si>
    <t>Oršulíková Adélka</t>
  </si>
  <si>
    <t xml:space="preserve">Krejčok Tobiáš </t>
  </si>
  <si>
    <t xml:space="preserve">Šebesta Jan </t>
  </si>
  <si>
    <t xml:space="preserve">Neumann Filip </t>
  </si>
  <si>
    <t xml:space="preserve">Walek Filip </t>
  </si>
  <si>
    <t xml:space="preserve">Miča Marek </t>
  </si>
  <si>
    <t xml:space="preserve">Gistinger Jakub </t>
  </si>
  <si>
    <t xml:space="preserve">Frank Adam </t>
  </si>
  <si>
    <t xml:space="preserve">Lanča Petr David </t>
  </si>
  <si>
    <t xml:space="preserve">Kijonka Ondřej </t>
  </si>
  <si>
    <t xml:space="preserve">Bosák René </t>
  </si>
  <si>
    <t xml:space="preserve">Šebena Patrik </t>
  </si>
  <si>
    <t xml:space="preserve">Stříž Marek </t>
  </si>
  <si>
    <t xml:space="preserve">Křefký Ondřej </t>
  </si>
  <si>
    <t xml:space="preserve">Havlíček Jiří </t>
  </si>
  <si>
    <t xml:space="preserve">Odstrčil Lukáš </t>
  </si>
  <si>
    <t xml:space="preserve">Neděla Adam </t>
  </si>
  <si>
    <t xml:space="preserve">Pinko Michal </t>
  </si>
  <si>
    <t xml:space="preserve">Morys Štěpán </t>
  </si>
  <si>
    <t xml:space="preserve">Buchta Ferdinand </t>
  </si>
  <si>
    <t xml:space="preserve">Michna Florián </t>
  </si>
  <si>
    <t xml:space="preserve">Dvořák Vojtěch </t>
  </si>
  <si>
    <t xml:space="preserve">Crlík Filip </t>
  </si>
  <si>
    <t xml:space="preserve">Knettig Vojtěch </t>
  </si>
  <si>
    <t xml:space="preserve">Hahn Sebastian </t>
  </si>
  <si>
    <t xml:space="preserve">Surma ml. Martin </t>
  </si>
  <si>
    <t xml:space="preserve">Brzý David </t>
  </si>
  <si>
    <t>Šachový klub Karviná o.s.</t>
  </si>
  <si>
    <t>Slávia Havířov</t>
  </si>
  <si>
    <t xml:space="preserve">Demko Robert </t>
  </si>
  <si>
    <t xml:space="preserve">Musial Dominik </t>
  </si>
  <si>
    <t xml:space="preserve">Szotkowski David </t>
  </si>
  <si>
    <t xml:space="preserve">Korbel Richard </t>
  </si>
  <si>
    <t xml:space="preserve">Marciňa Jan </t>
  </si>
  <si>
    <t xml:space="preserve">Pekárek Aleš </t>
  </si>
  <si>
    <t xml:space="preserve">Křefký Jakub </t>
  </si>
  <si>
    <t xml:space="preserve">Kudělásek Dalibor </t>
  </si>
  <si>
    <t xml:space="preserve">Mikesch Dalibor </t>
  </si>
  <si>
    <t xml:space="preserve">Haška Filip </t>
  </si>
  <si>
    <t xml:space="preserve">Nezval Filip </t>
  </si>
  <si>
    <t xml:space="preserve">Mavrev David </t>
  </si>
  <si>
    <t xml:space="preserve">Ženíšek Tadeáš </t>
  </si>
  <si>
    <t xml:space="preserve">Bravanský Michal </t>
  </si>
  <si>
    <t xml:space="preserve">Soukup Ondřej </t>
  </si>
  <si>
    <t xml:space="preserve">Vyvial Patrik </t>
  </si>
  <si>
    <t xml:space="preserve">Odlevák Marek </t>
  </si>
  <si>
    <t xml:space="preserve">Miklosz Michael </t>
  </si>
  <si>
    <t xml:space="preserve">Kysučan Patrik </t>
  </si>
  <si>
    <t xml:space="preserve">Grňa Eduard </t>
  </si>
  <si>
    <t xml:space="preserve">Matějíček Lukáš </t>
  </si>
  <si>
    <t>Marková Kristýna</t>
  </si>
  <si>
    <t xml:space="preserve">Kuchař Matěj </t>
  </si>
  <si>
    <t xml:space="preserve">Novák Jan </t>
  </si>
  <si>
    <t xml:space="preserve">Pilch David </t>
  </si>
  <si>
    <t xml:space="preserve">Horvath Tomáš </t>
  </si>
  <si>
    <t xml:space="preserve">Opěla Radek </t>
  </si>
  <si>
    <t xml:space="preserve">Šrámek Vojtěch </t>
  </si>
  <si>
    <t xml:space="preserve">Ochmyt Jakub </t>
  </si>
  <si>
    <t xml:space="preserve">Nezval Jiří </t>
  </si>
  <si>
    <t xml:space="preserve">Linha Jakub </t>
  </si>
  <si>
    <t xml:space="preserve">Nowak Ondřej </t>
  </si>
  <si>
    <t xml:space="preserve">Gelis Christian </t>
  </si>
  <si>
    <t>Kozel Jiří</t>
  </si>
  <si>
    <t>Berezjuk Rostislav</t>
  </si>
  <si>
    <t>Fialka Adam</t>
  </si>
  <si>
    <t>Adamczyk Martin</t>
  </si>
  <si>
    <t>Kutálek Jan</t>
  </si>
  <si>
    <t>Przybyla Lukáš</t>
  </si>
  <si>
    <t>Kaňáková Natálie</t>
  </si>
  <si>
    <t>ŠK Karviná</t>
  </si>
  <si>
    <t>Mezinárodní šachová škola Interchess</t>
  </si>
  <si>
    <t>Grček Tomáš</t>
  </si>
  <si>
    <t>Čech Petr</t>
  </si>
  <si>
    <t>Tesařík Jan</t>
  </si>
  <si>
    <t>Raptis Janis</t>
  </si>
  <si>
    <t>Kupka Jan</t>
  </si>
  <si>
    <t>Mareth Jakub</t>
  </si>
  <si>
    <t>Holuša Jan</t>
  </si>
  <si>
    <t>Vaněk Tomáš</t>
  </si>
  <si>
    <t>Geryk Šimon</t>
  </si>
  <si>
    <t>Palanek René</t>
  </si>
  <si>
    <t>Valčikevič Kristián</t>
  </si>
  <si>
    <t>Žolnerčík Vojtěch</t>
  </si>
  <si>
    <t>ŠK DDM Hlučín</t>
  </si>
  <si>
    <t>Šimíček Denis</t>
  </si>
  <si>
    <t>Janotková Kateřina</t>
  </si>
  <si>
    <t>Kastowský Kryštof</t>
  </si>
  <si>
    <t>Lokomotiva Krnov</t>
  </si>
  <si>
    <t>ŠK GOBE Píšť</t>
  </si>
  <si>
    <t>Havelka Ondřej</t>
  </si>
  <si>
    <t>*** = Přímý postup na MČR 2014 v rapid šachu v kategorii H10</t>
  </si>
  <si>
    <t>PP = Přímý postup na MČR 2014 v rapid šachu na základě výsledku z MČR 2013 a postupového klíče ŠSČR</t>
  </si>
  <si>
    <t>Targosz Jiří</t>
  </si>
  <si>
    <t>Žabka Damián</t>
  </si>
  <si>
    <t>Herboczek Pavel</t>
  </si>
  <si>
    <t>Valjent Dominik</t>
  </si>
  <si>
    <t>Havířov</t>
  </si>
  <si>
    <t>Pavlas Martin</t>
  </si>
  <si>
    <t>Mikula Ondřej</t>
  </si>
  <si>
    <t>Hájek Tomáš</t>
  </si>
  <si>
    <t>Baierová Veronika</t>
  </si>
  <si>
    <t xml:space="preserve">Tomaněc Samuel </t>
  </si>
  <si>
    <t>Brzezina Jan</t>
  </si>
  <si>
    <t>Massaniecová Natálie</t>
  </si>
  <si>
    <t>Hudziec Michal</t>
  </si>
  <si>
    <t>nereg. TŽ Třinec</t>
  </si>
  <si>
    <t>Kužel  Jaroslav</t>
  </si>
  <si>
    <t>Rusz Pavel</t>
  </si>
  <si>
    <t>Teichmann Jakub</t>
  </si>
  <si>
    <t>Hubík David</t>
  </si>
  <si>
    <t>nereg. SK Slavia Orlová</t>
  </si>
  <si>
    <t>Demková Ester</t>
  </si>
  <si>
    <t>Orlová</t>
  </si>
  <si>
    <t>nereg.</t>
  </si>
  <si>
    <t>Lipus Petr</t>
  </si>
  <si>
    <t>Přeček Adam</t>
  </si>
  <si>
    <t>Grenzer Jakub</t>
  </si>
  <si>
    <t>Olšar Dominik</t>
  </si>
  <si>
    <t>Demková Rachel</t>
  </si>
  <si>
    <t xml:space="preserve">Daněk Ondřej            </t>
  </si>
  <si>
    <t>Richtr Roman</t>
  </si>
  <si>
    <t>Tkáč Vitězslav</t>
  </si>
  <si>
    <t>KRAJSKÝ PŘEBOR V RAPID ŠACHU 2013/14  -  KATEGORIE DO 10 LET (ročník 2004 a ml.)</t>
  </si>
  <si>
    <t>KRAJSKÝ PŘEBOR V RAPID ŠACHU 2013/14  -  KATEGORIE DO 12 LET (ročník 2002 a ml.)</t>
  </si>
  <si>
    <t>KRAJSKÝ PŘEBOR V RAPID ŠACHU 2013/14  -  KATEGORIE DO 14 LET (ročník 2000 a ml.)</t>
  </si>
  <si>
    <t>KRAJSKÝ PŘEBOR V RAPID ŠACHU 2013/14  -  KATEGORIE DO 18 LET (ročník 1996 a ml.)</t>
  </si>
  <si>
    <t>Marek Matyáš</t>
  </si>
  <si>
    <t xml:space="preserve">Miketa Marek </t>
  </si>
  <si>
    <t xml:space="preserve">Trlík Rostislav </t>
  </si>
  <si>
    <t xml:space="preserve">Przybyla Lukáš </t>
  </si>
  <si>
    <t xml:space="preserve">Tomášek Radek </t>
  </si>
  <si>
    <t xml:space="preserve">Josefus Jan </t>
  </si>
  <si>
    <t xml:space="preserve">Hluchník František </t>
  </si>
  <si>
    <t xml:space="preserve">Josefus Jiří </t>
  </si>
  <si>
    <t>Sokol Háj ve Slezku</t>
  </si>
  <si>
    <t>Gymnázium J. Kainara Hlučín</t>
  </si>
  <si>
    <t xml:space="preserve">Režnar Radek </t>
  </si>
  <si>
    <t>ŠO U Lípy Malé Hoštice</t>
  </si>
  <si>
    <t xml:space="preserve">Demel Karel </t>
  </si>
  <si>
    <t xml:space="preserve">Palyza Lukáš </t>
  </si>
  <si>
    <t xml:space="preserve">Pjosa Daniel </t>
  </si>
  <si>
    <t>ŠK POGO Budišov n.B.</t>
  </si>
  <si>
    <t>TŽ Třinec</t>
  </si>
  <si>
    <t xml:space="preserve">Holečková Tereza </t>
  </si>
  <si>
    <r>
      <t xml:space="preserve">Lojek Marek   </t>
    </r>
    <r>
      <rPr>
        <sz val="11"/>
        <color indexed="10"/>
        <rFont val="Times New Roman"/>
        <family val="1"/>
      </rPr>
      <t xml:space="preserve">             PP</t>
    </r>
  </si>
  <si>
    <r>
      <t xml:space="preserve">Chwistek Karel            </t>
    </r>
    <r>
      <rPr>
        <sz val="11"/>
        <color indexed="10"/>
        <rFont val="Times New Roman"/>
        <family val="1"/>
      </rPr>
      <t>PP</t>
    </r>
  </si>
  <si>
    <r>
      <t xml:space="preserve">Kopcová Ludmila </t>
    </r>
    <r>
      <rPr>
        <sz val="11"/>
        <color indexed="10"/>
        <rFont val="Times New Roman"/>
        <family val="1"/>
      </rPr>
      <t xml:space="preserve">       PP</t>
    </r>
  </si>
  <si>
    <r>
      <t xml:space="preserve">Očko Dominik                      </t>
    </r>
    <r>
      <rPr>
        <sz val="11"/>
        <color indexed="10"/>
        <rFont val="Times New Roman"/>
        <family val="1"/>
      </rPr>
      <t>PP</t>
    </r>
  </si>
  <si>
    <r>
      <t xml:space="preserve">Gřesová Zuzana               </t>
    </r>
    <r>
      <rPr>
        <sz val="11"/>
        <color indexed="10"/>
        <rFont val="Times New Roman"/>
        <family val="1"/>
      </rPr>
      <t xml:space="preserve"> PP</t>
    </r>
    <r>
      <rPr>
        <sz val="11"/>
        <rFont val="Times New Roman"/>
        <family val="1"/>
      </rPr>
      <t xml:space="preserve">   </t>
    </r>
  </si>
  <si>
    <r>
      <t xml:space="preserve">Laurincová Kristýna          </t>
    </r>
    <r>
      <rPr>
        <sz val="11"/>
        <color indexed="10"/>
        <rFont val="Times New Roman"/>
        <family val="1"/>
      </rPr>
      <t>PP</t>
    </r>
  </si>
  <si>
    <t xml:space="preserve">Tošenovský Adam </t>
  </si>
  <si>
    <t xml:space="preserve">Bušos Daniel </t>
  </si>
  <si>
    <t>TJ Město Albrechtice</t>
  </si>
  <si>
    <t xml:space="preserve">Veselý Jiří </t>
  </si>
  <si>
    <t xml:space="preserve">Melčák David </t>
  </si>
  <si>
    <t xml:space="preserve">Gazda Lukáš </t>
  </si>
  <si>
    <t xml:space="preserve">Sova Matěj </t>
  </si>
  <si>
    <t xml:space="preserve">Anděl Vítek </t>
  </si>
  <si>
    <t xml:space="preserve">Kohut Pavel </t>
  </si>
  <si>
    <t xml:space="preserve">Řehánek Přemek </t>
  </si>
  <si>
    <t xml:space="preserve">Trifonov Daniel </t>
  </si>
  <si>
    <t xml:space="preserve">Kučera Tomáš </t>
  </si>
  <si>
    <t>ŠK 1935 Bolatice</t>
  </si>
  <si>
    <t>neregistrován</t>
  </si>
  <si>
    <t>Baturný Hynek</t>
  </si>
  <si>
    <t>Dolní Benešov</t>
  </si>
  <si>
    <t xml:space="preserve">Holotňáková Michaela </t>
  </si>
  <si>
    <t>DDM Třinec</t>
  </si>
  <si>
    <t xml:space="preserve">Stříbná Julie </t>
  </si>
  <si>
    <t xml:space="preserve">Melecká Kateřina </t>
  </si>
  <si>
    <r>
      <t xml:space="preserve">Valjentová Tereza        </t>
    </r>
    <r>
      <rPr>
        <sz val="11"/>
        <color indexed="30"/>
        <rFont val="Times New Roman"/>
        <family val="1"/>
      </rPr>
      <t>U8</t>
    </r>
  </si>
  <si>
    <r>
      <t xml:space="preserve">Blažková Gabriela       </t>
    </r>
    <r>
      <rPr>
        <sz val="11"/>
        <color indexed="30"/>
        <rFont val="Times New Roman"/>
        <family val="1"/>
      </rPr>
      <t>U8</t>
    </r>
  </si>
  <si>
    <r>
      <t xml:space="preserve">Fárková Kateřina        </t>
    </r>
    <r>
      <rPr>
        <sz val="11"/>
        <color indexed="30"/>
        <rFont val="Times New Roman"/>
        <family val="1"/>
      </rPr>
      <t xml:space="preserve"> U8</t>
    </r>
  </si>
  <si>
    <r>
      <t xml:space="preserve">Drastichová Eliška     </t>
    </r>
    <r>
      <rPr>
        <sz val="11"/>
        <color indexed="30"/>
        <rFont val="Times New Roman"/>
        <family val="1"/>
      </rPr>
      <t xml:space="preserve">  U8</t>
    </r>
  </si>
  <si>
    <r>
      <t xml:space="preserve">Szusciková Natálie      </t>
    </r>
    <r>
      <rPr>
        <sz val="11"/>
        <color indexed="30"/>
        <rFont val="Times New Roman"/>
        <family val="1"/>
      </rPr>
      <t>U8</t>
    </r>
  </si>
  <si>
    <r>
      <t xml:space="preserve">Fizerová Lucie            </t>
    </r>
    <r>
      <rPr>
        <sz val="11"/>
        <color indexed="30"/>
        <rFont val="Times New Roman"/>
        <family val="1"/>
      </rPr>
      <t xml:space="preserve"> U8</t>
    </r>
  </si>
  <si>
    <r>
      <t xml:space="preserve">Hlisnikovský Lukáš   </t>
    </r>
    <r>
      <rPr>
        <sz val="11"/>
        <color indexed="30"/>
        <rFont val="Times New Roman"/>
        <family val="1"/>
      </rPr>
      <t xml:space="preserve"> U8</t>
    </r>
  </si>
  <si>
    <r>
      <t xml:space="preserve">Blahut Vladislav          </t>
    </r>
    <r>
      <rPr>
        <sz val="11"/>
        <color indexed="30"/>
        <rFont val="Times New Roman"/>
        <family val="1"/>
      </rPr>
      <t>U8</t>
    </r>
  </si>
  <si>
    <r>
      <t xml:space="preserve">Bosák Leo                   </t>
    </r>
    <r>
      <rPr>
        <sz val="11"/>
        <color indexed="30"/>
        <rFont val="Times New Roman"/>
        <family val="1"/>
      </rPr>
      <t>U8</t>
    </r>
  </si>
  <si>
    <r>
      <t xml:space="preserve">Bravanský Lukáš        </t>
    </r>
    <r>
      <rPr>
        <sz val="11"/>
        <color indexed="30"/>
        <rFont val="Times New Roman"/>
        <family val="1"/>
      </rPr>
      <t>U8</t>
    </r>
  </si>
  <si>
    <r>
      <t xml:space="preserve">Czepiec Richard          </t>
    </r>
    <r>
      <rPr>
        <sz val="11"/>
        <color indexed="30"/>
        <rFont val="Times New Roman"/>
        <family val="1"/>
      </rPr>
      <t>U8</t>
    </r>
  </si>
  <si>
    <r>
      <t xml:space="preserve">Daněk Lukáš               </t>
    </r>
    <r>
      <rPr>
        <sz val="11"/>
        <color indexed="30"/>
        <rFont val="Times New Roman"/>
        <family val="1"/>
      </rPr>
      <t>U8</t>
    </r>
  </si>
  <si>
    <r>
      <t xml:space="preserve">Dratva Mikoláš           </t>
    </r>
    <r>
      <rPr>
        <sz val="11"/>
        <color indexed="30"/>
        <rFont val="Times New Roman"/>
        <family val="1"/>
      </rPr>
      <t>U8</t>
    </r>
  </si>
  <si>
    <r>
      <t xml:space="preserve">Dvořák Vít                </t>
    </r>
    <r>
      <rPr>
        <sz val="11"/>
        <color indexed="30"/>
        <rFont val="Times New Roman"/>
        <family val="1"/>
      </rPr>
      <t xml:space="preserve">  U8</t>
    </r>
  </si>
  <si>
    <r>
      <t xml:space="preserve">Buchta Bartoloměj     </t>
    </r>
    <r>
      <rPr>
        <sz val="11"/>
        <color indexed="30"/>
        <rFont val="Times New Roman"/>
        <family val="1"/>
      </rPr>
      <t xml:space="preserve"> U8</t>
    </r>
  </si>
  <si>
    <r>
      <t xml:space="preserve">Fárek Vojtěch              </t>
    </r>
    <r>
      <rPr>
        <sz val="11"/>
        <color indexed="30"/>
        <rFont val="Times New Roman"/>
        <family val="1"/>
      </rPr>
      <t>U8</t>
    </r>
  </si>
  <si>
    <r>
      <t xml:space="preserve">Fizer Marek               </t>
    </r>
    <r>
      <rPr>
        <sz val="11"/>
        <color indexed="30"/>
        <rFont val="Times New Roman"/>
        <family val="1"/>
      </rPr>
      <t xml:space="preserve"> U8</t>
    </r>
  </si>
  <si>
    <r>
      <t xml:space="preserve">Gebauer Adam            </t>
    </r>
    <r>
      <rPr>
        <sz val="11"/>
        <color indexed="30"/>
        <rFont val="Times New Roman"/>
        <family val="1"/>
      </rPr>
      <t>U8</t>
    </r>
  </si>
  <si>
    <r>
      <t xml:space="preserve">Gnojek Jan                  </t>
    </r>
    <r>
      <rPr>
        <sz val="11"/>
        <color indexed="30"/>
        <rFont val="Times New Roman"/>
        <family val="1"/>
      </rPr>
      <t>U8</t>
    </r>
  </si>
  <si>
    <r>
      <t xml:space="preserve">Gřes Michal                </t>
    </r>
    <r>
      <rPr>
        <sz val="11"/>
        <color indexed="30"/>
        <rFont val="Times New Roman"/>
        <family val="1"/>
      </rPr>
      <t>U8</t>
    </r>
  </si>
  <si>
    <r>
      <t xml:space="preserve">Halamíček Filip          </t>
    </r>
    <r>
      <rPr>
        <sz val="11"/>
        <color indexed="30"/>
        <rFont val="Times New Roman"/>
        <family val="1"/>
      </rPr>
      <t xml:space="preserve"> U8</t>
    </r>
  </si>
  <si>
    <r>
      <t xml:space="preserve">Hanzlík Vít                 </t>
    </r>
    <r>
      <rPr>
        <sz val="11"/>
        <color indexed="30"/>
        <rFont val="Times New Roman"/>
        <family val="1"/>
      </rPr>
      <t xml:space="preserve"> U8</t>
    </r>
  </si>
  <si>
    <r>
      <t xml:space="preserve">Janotka Jakub              </t>
    </r>
    <r>
      <rPr>
        <sz val="11"/>
        <color indexed="30"/>
        <rFont val="Times New Roman"/>
        <family val="1"/>
      </rPr>
      <t>U8</t>
    </r>
  </si>
  <si>
    <r>
      <t xml:space="preserve">Kaděra Matyáš           </t>
    </r>
    <r>
      <rPr>
        <sz val="11"/>
        <color indexed="30"/>
        <rFont val="Times New Roman"/>
        <family val="1"/>
      </rPr>
      <t>U8</t>
    </r>
  </si>
  <si>
    <r>
      <t xml:space="preserve">Kaňák Matyáš            </t>
    </r>
    <r>
      <rPr>
        <sz val="11"/>
        <color indexed="30"/>
        <rFont val="Times New Roman"/>
        <family val="1"/>
      </rPr>
      <t>U8</t>
    </r>
  </si>
  <si>
    <r>
      <t xml:space="preserve">Kuča Vladimír           </t>
    </r>
    <r>
      <rPr>
        <sz val="11"/>
        <color indexed="30"/>
        <rFont val="Times New Roman"/>
        <family val="1"/>
      </rPr>
      <t xml:space="preserve">  U8</t>
    </r>
  </si>
  <si>
    <r>
      <t xml:space="preserve">Lipowski Lukáš         </t>
    </r>
    <r>
      <rPr>
        <sz val="11"/>
        <color indexed="30"/>
        <rFont val="Times New Roman"/>
        <family val="1"/>
      </rPr>
      <t xml:space="preserve"> U8</t>
    </r>
  </si>
  <si>
    <r>
      <t xml:space="preserve">Mika Tibor                 </t>
    </r>
    <r>
      <rPr>
        <sz val="11"/>
        <color indexed="30"/>
        <rFont val="Times New Roman"/>
        <family val="1"/>
      </rPr>
      <t>U8</t>
    </r>
  </si>
  <si>
    <r>
      <t xml:space="preserve">Mlynář Jan                 </t>
    </r>
    <r>
      <rPr>
        <sz val="11"/>
        <color indexed="30"/>
        <rFont val="Times New Roman"/>
        <family val="1"/>
      </rPr>
      <t>U8</t>
    </r>
  </si>
  <si>
    <r>
      <t xml:space="preserve">Nezval Petr                </t>
    </r>
    <r>
      <rPr>
        <sz val="11"/>
        <color indexed="30"/>
        <rFont val="Times New Roman"/>
        <family val="1"/>
      </rPr>
      <t xml:space="preserve"> U8</t>
    </r>
  </si>
  <si>
    <r>
      <t xml:space="preserve">Pavelka Jiří                 </t>
    </r>
    <r>
      <rPr>
        <sz val="11"/>
        <color indexed="30"/>
        <rFont val="Times New Roman"/>
        <family val="1"/>
      </rPr>
      <t xml:space="preserve"> U8</t>
    </r>
  </si>
  <si>
    <r>
      <t xml:space="preserve">Principe Richard          </t>
    </r>
    <r>
      <rPr>
        <sz val="11"/>
        <color indexed="30"/>
        <rFont val="Times New Roman"/>
        <family val="1"/>
      </rPr>
      <t>U8</t>
    </r>
  </si>
  <si>
    <r>
      <t xml:space="preserve">Slavík Marek               </t>
    </r>
    <r>
      <rPr>
        <sz val="11"/>
        <color indexed="30"/>
        <rFont val="Times New Roman"/>
        <family val="1"/>
      </rPr>
      <t>U8</t>
    </r>
  </si>
  <si>
    <r>
      <t xml:space="preserve">Stalmach Petr              </t>
    </r>
    <r>
      <rPr>
        <sz val="11"/>
        <color indexed="30"/>
        <rFont val="Times New Roman"/>
        <family val="1"/>
      </rPr>
      <t>U8</t>
    </r>
  </si>
  <si>
    <r>
      <t xml:space="preserve">Stalmach Richard        </t>
    </r>
    <r>
      <rPr>
        <sz val="11"/>
        <color indexed="30"/>
        <rFont val="Times New Roman"/>
        <family val="1"/>
      </rPr>
      <t>U8</t>
    </r>
  </si>
  <si>
    <r>
      <t xml:space="preserve">Strachota Tomáš         </t>
    </r>
    <r>
      <rPr>
        <sz val="11"/>
        <color indexed="30"/>
        <rFont val="Times New Roman"/>
        <family val="1"/>
      </rPr>
      <t>U8</t>
    </r>
  </si>
  <si>
    <r>
      <t xml:space="preserve">Široký Jáchym            </t>
    </r>
    <r>
      <rPr>
        <sz val="11"/>
        <color indexed="30"/>
        <rFont val="Times New Roman"/>
        <family val="1"/>
      </rPr>
      <t>U8</t>
    </r>
  </si>
  <si>
    <r>
      <t xml:space="preserve">Škuta Petr                   </t>
    </r>
    <r>
      <rPr>
        <sz val="11"/>
        <color indexed="30"/>
        <rFont val="Times New Roman"/>
        <family val="1"/>
      </rPr>
      <t>U8</t>
    </r>
  </si>
  <si>
    <r>
      <t xml:space="preserve">Šramčík Gabriel          </t>
    </r>
    <r>
      <rPr>
        <sz val="11"/>
        <color indexed="30"/>
        <rFont val="Times New Roman"/>
        <family val="1"/>
      </rPr>
      <t>U8</t>
    </r>
  </si>
  <si>
    <r>
      <t xml:space="preserve">Vašínek Martin           </t>
    </r>
    <r>
      <rPr>
        <sz val="11"/>
        <color indexed="30"/>
        <rFont val="Times New Roman"/>
        <family val="1"/>
      </rPr>
      <t>U8</t>
    </r>
  </si>
  <si>
    <r>
      <t xml:space="preserve">Zámorský Filip           </t>
    </r>
    <r>
      <rPr>
        <sz val="11"/>
        <color indexed="30"/>
        <rFont val="Times New Roman"/>
        <family val="1"/>
      </rPr>
      <t>U8</t>
    </r>
  </si>
  <si>
    <t xml:space="preserve">Sýkora Ondřej </t>
  </si>
  <si>
    <t xml:space="preserve">Kaleta František </t>
  </si>
  <si>
    <t xml:space="preserve">Langer David </t>
  </si>
  <si>
    <t xml:space="preserve">Šlachta Jan </t>
  </si>
  <si>
    <t xml:space="preserve">Klapuch Dominik </t>
  </si>
  <si>
    <t xml:space="preserve">Szwarc Marek </t>
  </si>
  <si>
    <t xml:space="preserve">Buďo Jakub </t>
  </si>
  <si>
    <t xml:space="preserve">Zielina Ondřej </t>
  </si>
  <si>
    <t xml:space="preserve">Vitásek Jan </t>
  </si>
  <si>
    <t>nereg. Háj ve Slezku</t>
  </si>
  <si>
    <t>nereg. Lokomotiva Krnov</t>
  </si>
  <si>
    <t>nereg. MSA Dolní Benešov</t>
  </si>
  <si>
    <r>
      <t xml:space="preserve">Kraus Rudolf              </t>
    </r>
    <r>
      <rPr>
        <sz val="11"/>
        <color indexed="30"/>
        <rFont val="Times New Roman"/>
        <family val="1"/>
      </rPr>
      <t xml:space="preserve">  U8</t>
    </r>
  </si>
  <si>
    <r>
      <t xml:space="preserve">Vlček Albert                 </t>
    </r>
    <r>
      <rPr>
        <sz val="11"/>
        <color indexed="30"/>
        <rFont val="Times New Roman"/>
        <family val="1"/>
      </rPr>
      <t>U8</t>
    </r>
  </si>
  <si>
    <r>
      <t xml:space="preserve">Žídek Josef                </t>
    </r>
    <r>
      <rPr>
        <sz val="11"/>
        <color indexed="30"/>
        <rFont val="Times New Roman"/>
        <family val="1"/>
      </rPr>
      <t xml:space="preserve">  U8</t>
    </r>
  </si>
  <si>
    <r>
      <t xml:space="preserve">Melecký Martin             </t>
    </r>
    <r>
      <rPr>
        <sz val="11"/>
        <color indexed="30"/>
        <rFont val="Times New Roman"/>
        <family val="1"/>
      </rPr>
      <t>U8</t>
    </r>
  </si>
  <si>
    <t xml:space="preserve">Nytra Ondřej                  </t>
  </si>
  <si>
    <r>
      <t xml:space="preserve">Gnojek Petr                     </t>
    </r>
    <r>
      <rPr>
        <sz val="11"/>
        <color indexed="10"/>
        <rFont val="Times New Roman"/>
        <family val="1"/>
      </rPr>
      <t xml:space="preserve"> ***</t>
    </r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</si>
</sst>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(\$* #,##0_);_(\$* \(#,##0\);_(\$* &quot;-&quot;_);_(@_)"/>
    <numFmt numFmtId="169" formatCode="_(* #,##0.00_);_(* \(#,##0.00\);_(* &quot;-&quot;??_);_(@_)"/>
    <numFmt numFmtId="170" formatCode="_(\$* #,##0.00_);_(\$* \(#,##0.00\);_(\$* &quot;-&quot;??_);_(@_)"/>
    <numFmt numFmtId="171" formatCode="[$-405]d\.\ mmmm\ yyyy"/>
    <numFmt numFmtId="172" formatCode="dd/mm/yy;@"/>
    <numFmt numFmtId="173" formatCode="d/m/yyyy;@"/>
    <numFmt numFmtId="174" formatCode="mmm/yyyy"/>
    <numFmt numFmtId="175" formatCode="dd/mm/yy"/>
    <numFmt numFmtId="176" formatCode="0.0"/>
    <numFmt numFmtId="177" formatCode="_-* #,##0.0\ _K_č_-;\-* #,##0.0\ _K_č_-;_-* &quot;-&quot;?\ _K_č_-;_-@_-"/>
    <numFmt numFmtId="178" formatCode="#,##0.0_ ;\-#,##0.0\ "/>
  </numFmts>
  <fonts count="67">
    <font>
      <sz val="12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i/>
      <sz val="12"/>
      <name val="Times New Roman CE"/>
      <family val="0"/>
    </font>
    <font>
      <sz val="10"/>
      <color indexed="8"/>
      <name val="Arial"/>
      <family val="2"/>
    </font>
    <font>
      <sz val="12"/>
      <color indexed="8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1"/>
    </font>
    <font>
      <sz val="11"/>
      <color indexed="10"/>
      <name val="Times New Roman CE"/>
      <family val="1"/>
    </font>
    <font>
      <b/>
      <sz val="11"/>
      <color indexed="30"/>
      <name val="Times New Roman CE"/>
      <family val="1"/>
    </font>
    <font>
      <sz val="11"/>
      <color indexed="8"/>
      <name val="Times New Roman CE"/>
      <family val="1"/>
    </font>
    <font>
      <sz val="11"/>
      <color indexed="8"/>
      <name val="Times New Roman"/>
      <family val="2"/>
    </font>
    <font>
      <b/>
      <sz val="11"/>
      <color indexed="8"/>
      <name val="Times New Roman CE"/>
      <family val="0"/>
    </font>
    <font>
      <b/>
      <i/>
      <sz val="11"/>
      <name val="Times New Roman CE"/>
      <family val="0"/>
    </font>
    <font>
      <b/>
      <sz val="16"/>
      <name val="Times New Roman CE"/>
      <family val="0"/>
    </font>
    <font>
      <sz val="12"/>
      <color indexed="10"/>
      <name val="Times New Roman"/>
      <family val="1"/>
    </font>
    <font>
      <sz val="12"/>
      <color indexed="10"/>
      <name val="Times New Roman CE"/>
      <family val="1"/>
    </font>
    <font>
      <sz val="10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76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176" fontId="13" fillId="0" borderId="11" xfId="47" applyNumberFormat="1" applyFont="1" applyFill="1" applyBorder="1" applyAlignment="1">
      <alignment horizontal="center" vertical="center"/>
      <protection/>
    </xf>
    <xf numFmtId="0" fontId="14" fillId="33" borderId="12" xfId="0" applyFont="1" applyFill="1" applyBorder="1" applyAlignment="1">
      <alignment horizontal="center"/>
    </xf>
    <xf numFmtId="176" fontId="14" fillId="33" borderId="1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0" xfId="0" applyFont="1" applyAlignment="1">
      <alignment/>
    </xf>
    <xf numFmtId="176" fontId="9" fillId="0" borderId="13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76" fontId="13" fillId="0" borderId="17" xfId="47" applyNumberFormat="1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8" fillId="0" borderId="0" xfId="0" applyFont="1" applyAlignment="1">
      <alignment/>
    </xf>
    <xf numFmtId="176" fontId="9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6" fontId="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176" fontId="14" fillId="33" borderId="20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9" fillId="0" borderId="23" xfId="0" applyFont="1" applyFill="1" applyBorder="1" applyAlignment="1">
      <alignment horizontal="center"/>
    </xf>
    <xf numFmtId="176" fontId="13" fillId="34" borderId="13" xfId="47" applyNumberFormat="1" applyFont="1" applyFill="1" applyBorder="1" applyAlignment="1">
      <alignment horizontal="center" vertical="center"/>
      <protection/>
    </xf>
    <xf numFmtId="0" fontId="14" fillId="33" borderId="24" xfId="0" applyFont="1" applyFill="1" applyBorder="1" applyAlignment="1">
      <alignment horizontal="center"/>
    </xf>
    <xf numFmtId="176" fontId="14" fillId="33" borderId="25" xfId="0" applyNumberFormat="1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176" fontId="14" fillId="33" borderId="26" xfId="0" applyNumberFormat="1" applyFont="1" applyFill="1" applyBorder="1" applyAlignment="1">
      <alignment horizontal="center"/>
    </xf>
    <xf numFmtId="176" fontId="13" fillId="0" borderId="20" xfId="47" applyNumberFormat="1" applyFont="1" applyFill="1" applyBorder="1" applyAlignment="1">
      <alignment horizontal="center" vertical="center"/>
      <protection/>
    </xf>
    <xf numFmtId="0" fontId="14" fillId="0" borderId="16" xfId="0" applyFont="1" applyFill="1" applyBorder="1" applyAlignment="1">
      <alignment horizontal="center"/>
    </xf>
    <xf numFmtId="176" fontId="13" fillId="0" borderId="27" xfId="47" applyNumberFormat="1" applyFont="1" applyFill="1" applyBorder="1" applyAlignment="1">
      <alignment horizontal="center" vertical="center"/>
      <protection/>
    </xf>
    <xf numFmtId="0" fontId="9" fillId="34" borderId="28" xfId="0" applyFont="1" applyFill="1" applyBorder="1" applyAlignment="1">
      <alignment horizontal="center"/>
    </xf>
    <xf numFmtId="0" fontId="8" fillId="34" borderId="29" xfId="0" applyFont="1" applyFill="1" applyBorder="1" applyAlignment="1">
      <alignment horizontal="left"/>
    </xf>
    <xf numFmtId="0" fontId="10" fillId="34" borderId="30" xfId="0" applyFont="1" applyFill="1" applyBorder="1" applyAlignment="1">
      <alignment/>
    </xf>
    <xf numFmtId="0" fontId="8" fillId="34" borderId="29" xfId="0" applyFont="1" applyFill="1" applyBorder="1" applyAlignment="1">
      <alignment horizontal="center"/>
    </xf>
    <xf numFmtId="176" fontId="8" fillId="34" borderId="30" xfId="0" applyNumberFormat="1" applyFont="1" applyFill="1" applyBorder="1" applyAlignment="1">
      <alignment horizontal="left"/>
    </xf>
    <xf numFmtId="0" fontId="9" fillId="34" borderId="31" xfId="0" applyFont="1" applyFill="1" applyBorder="1" applyAlignment="1">
      <alignment horizontal="center"/>
    </xf>
    <xf numFmtId="0" fontId="8" fillId="34" borderId="32" xfId="0" applyFont="1" applyFill="1" applyBorder="1" applyAlignment="1">
      <alignment horizontal="center"/>
    </xf>
    <xf numFmtId="176" fontId="8" fillId="34" borderId="33" xfId="0" applyNumberFormat="1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 wrapText="1"/>
    </xf>
    <xf numFmtId="0" fontId="2" fillId="34" borderId="34" xfId="0" applyFont="1" applyFill="1" applyBorder="1" applyAlignment="1">
      <alignment horizontal="center" wrapText="1"/>
    </xf>
    <xf numFmtId="0" fontId="8" fillId="34" borderId="35" xfId="0" applyFont="1" applyFill="1" applyBorder="1" applyAlignment="1">
      <alignment horizontal="left"/>
    </xf>
    <xf numFmtId="0" fontId="8" fillId="34" borderId="36" xfId="0" applyFont="1" applyFill="1" applyBorder="1" applyAlignment="1">
      <alignment/>
    </xf>
    <xf numFmtId="0" fontId="9" fillId="34" borderId="36" xfId="0" applyFont="1" applyFill="1" applyBorder="1" applyAlignment="1">
      <alignment/>
    </xf>
    <xf numFmtId="0" fontId="8" fillId="34" borderId="36" xfId="0" applyFont="1" applyFill="1" applyBorder="1" applyAlignment="1">
      <alignment horizontal="center"/>
    </xf>
    <xf numFmtId="176" fontId="9" fillId="34" borderId="36" xfId="0" applyNumberFormat="1" applyFont="1" applyFill="1" applyBorder="1" applyAlignment="1">
      <alignment horizontal="center"/>
    </xf>
    <xf numFmtId="176" fontId="9" fillId="34" borderId="37" xfId="0" applyNumberFormat="1" applyFont="1" applyFill="1" applyBorder="1" applyAlignment="1">
      <alignment horizontal="center"/>
    </xf>
    <xf numFmtId="0" fontId="14" fillId="34" borderId="38" xfId="0" applyFont="1" applyFill="1" applyBorder="1" applyAlignment="1">
      <alignment horizontal="center"/>
    </xf>
    <xf numFmtId="176" fontId="14" fillId="34" borderId="39" xfId="0" applyNumberFormat="1" applyFont="1" applyFill="1" applyBorder="1" applyAlignment="1">
      <alignment horizontal="center"/>
    </xf>
    <xf numFmtId="176" fontId="9" fillId="34" borderId="13" xfId="0" applyNumberFormat="1" applyFont="1" applyFill="1" applyBorder="1" applyAlignment="1">
      <alignment horizontal="center"/>
    </xf>
    <xf numFmtId="0" fontId="14" fillId="34" borderId="40" xfId="0" applyFont="1" applyFill="1" applyBorder="1" applyAlignment="1">
      <alignment horizontal="center"/>
    </xf>
    <xf numFmtId="0" fontId="8" fillId="34" borderId="32" xfId="0" applyFont="1" applyFill="1" applyBorder="1" applyAlignment="1">
      <alignment/>
    </xf>
    <xf numFmtId="0" fontId="8" fillId="34" borderId="33" xfId="0" applyFont="1" applyFill="1" applyBorder="1" applyAlignment="1">
      <alignment/>
    </xf>
    <xf numFmtId="0" fontId="8" fillId="34" borderId="14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176" fontId="8" fillId="34" borderId="24" xfId="0" applyNumberFormat="1" applyFont="1" applyFill="1" applyBorder="1" applyAlignment="1">
      <alignment horizontal="left"/>
    </xf>
    <xf numFmtId="0" fontId="8" fillId="34" borderId="25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8" fillId="35" borderId="12" xfId="0" applyFont="1" applyFill="1" applyBorder="1" applyAlignment="1">
      <alignment horizontal="center"/>
    </xf>
    <xf numFmtId="176" fontId="13" fillId="35" borderId="13" xfId="47" applyNumberFormat="1" applyFont="1" applyFill="1" applyBorder="1" applyAlignment="1">
      <alignment horizontal="center" vertical="center"/>
      <protection/>
    </xf>
    <xf numFmtId="0" fontId="14" fillId="35" borderId="12" xfId="0" applyFont="1" applyFill="1" applyBorder="1" applyAlignment="1">
      <alignment horizontal="center"/>
    </xf>
    <xf numFmtId="176" fontId="9" fillId="35" borderId="13" xfId="0" applyNumberFormat="1" applyFont="1" applyFill="1" applyBorder="1" applyAlignment="1">
      <alignment horizontal="center"/>
    </xf>
    <xf numFmtId="0" fontId="14" fillId="35" borderId="14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176" fontId="13" fillId="35" borderId="11" xfId="47" applyNumberFormat="1" applyFont="1" applyFill="1" applyBorder="1" applyAlignment="1">
      <alignment horizontal="center" vertical="center"/>
      <protection/>
    </xf>
    <xf numFmtId="0" fontId="8" fillId="0" borderId="41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14" fillId="35" borderId="15" xfId="0" applyFont="1" applyFill="1" applyBorder="1" applyAlignment="1">
      <alignment horizontal="center"/>
    </xf>
    <xf numFmtId="176" fontId="9" fillId="35" borderId="20" xfId="0" applyNumberFormat="1" applyFont="1" applyFill="1" applyBorder="1" applyAlignment="1">
      <alignment horizontal="center"/>
    </xf>
    <xf numFmtId="176" fontId="9" fillId="35" borderId="17" xfId="0" applyNumberFormat="1" applyFont="1" applyFill="1" applyBorder="1" applyAlignment="1">
      <alignment horizontal="center"/>
    </xf>
    <xf numFmtId="176" fontId="9" fillId="35" borderId="27" xfId="0" applyNumberFormat="1" applyFont="1" applyFill="1" applyBorder="1" applyAlignment="1">
      <alignment horizontal="center"/>
    </xf>
    <xf numFmtId="176" fontId="9" fillId="0" borderId="17" xfId="0" applyNumberFormat="1" applyFont="1" applyFill="1" applyBorder="1" applyAlignment="1">
      <alignment horizontal="center"/>
    </xf>
    <xf numFmtId="0" fontId="20" fillId="34" borderId="36" xfId="0" applyFont="1" applyFill="1" applyBorder="1" applyAlignment="1">
      <alignment/>
    </xf>
    <xf numFmtId="0" fontId="19" fillId="34" borderId="36" xfId="0" applyFont="1" applyFill="1" applyBorder="1" applyAlignment="1">
      <alignment/>
    </xf>
    <xf numFmtId="0" fontId="9" fillId="0" borderId="4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176" fontId="9" fillId="0" borderId="43" xfId="0" applyNumberFormat="1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176" fontId="9" fillId="0" borderId="45" xfId="0" applyNumberFormat="1" applyFont="1" applyFill="1" applyBorder="1" applyAlignment="1">
      <alignment horizontal="center"/>
    </xf>
    <xf numFmtId="176" fontId="9" fillId="0" borderId="46" xfId="0" applyNumberFormat="1" applyFont="1" applyFill="1" applyBorder="1" applyAlignment="1">
      <alignment horizontal="center"/>
    </xf>
    <xf numFmtId="176" fontId="9" fillId="0" borderId="47" xfId="0" applyNumberFormat="1" applyFont="1" applyFill="1" applyBorder="1" applyAlignment="1">
      <alignment horizontal="center"/>
    </xf>
    <xf numFmtId="176" fontId="9" fillId="0" borderId="48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176" fontId="13" fillId="35" borderId="20" xfId="47" applyNumberFormat="1" applyFont="1" applyFill="1" applyBorder="1" applyAlignment="1">
      <alignment horizontal="center" vertical="center"/>
      <protection/>
    </xf>
    <xf numFmtId="176" fontId="13" fillId="35" borderId="17" xfId="47" applyNumberFormat="1" applyFont="1" applyFill="1" applyBorder="1" applyAlignment="1">
      <alignment horizontal="center" vertical="center"/>
      <protection/>
    </xf>
    <xf numFmtId="0" fontId="8" fillId="34" borderId="16" xfId="0" applyFont="1" applyFill="1" applyBorder="1" applyAlignment="1">
      <alignment horizontal="center"/>
    </xf>
    <xf numFmtId="176" fontId="13" fillId="34" borderId="20" xfId="47" applyNumberFormat="1" applyFont="1" applyFill="1" applyBorder="1" applyAlignment="1">
      <alignment horizontal="center" vertical="center"/>
      <protection/>
    </xf>
    <xf numFmtId="176" fontId="9" fillId="0" borderId="26" xfId="0" applyNumberFormat="1" applyFont="1" applyFill="1" applyBorder="1" applyAlignment="1">
      <alignment horizontal="center"/>
    </xf>
    <xf numFmtId="176" fontId="9" fillId="35" borderId="48" xfId="0" applyNumberFormat="1" applyFont="1" applyFill="1" applyBorder="1" applyAlignment="1">
      <alignment horizontal="center"/>
    </xf>
    <xf numFmtId="0" fontId="14" fillId="34" borderId="18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34" borderId="32" xfId="0" applyFont="1" applyFill="1" applyBorder="1" applyAlignment="1">
      <alignment horizontal="center"/>
    </xf>
    <xf numFmtId="176" fontId="13" fillId="34" borderId="34" xfId="47" applyNumberFormat="1" applyFont="1" applyFill="1" applyBorder="1" applyAlignment="1">
      <alignment horizontal="center" vertical="center"/>
      <protection/>
    </xf>
    <xf numFmtId="176" fontId="9" fillId="0" borderId="49" xfId="0" applyNumberFormat="1" applyFont="1" applyFill="1" applyBorder="1" applyAlignment="1">
      <alignment horizontal="center"/>
    </xf>
    <xf numFmtId="176" fontId="13" fillId="34" borderId="50" xfId="47" applyNumberFormat="1" applyFont="1" applyFill="1" applyBorder="1" applyAlignment="1">
      <alignment horizontal="center" vertical="center"/>
      <protection/>
    </xf>
    <xf numFmtId="176" fontId="9" fillId="34" borderId="50" xfId="0" applyNumberFormat="1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176" fontId="13" fillId="34" borderId="48" xfId="47" applyNumberFormat="1" applyFont="1" applyFill="1" applyBorder="1" applyAlignment="1">
      <alignment horizontal="center" vertical="center"/>
      <protection/>
    </xf>
    <xf numFmtId="176" fontId="13" fillId="34" borderId="27" xfId="47" applyNumberFormat="1" applyFont="1" applyFill="1" applyBorder="1" applyAlignment="1">
      <alignment horizontal="center" vertical="center"/>
      <protection/>
    </xf>
    <xf numFmtId="176" fontId="13" fillId="34" borderId="51" xfId="47" applyNumberFormat="1" applyFont="1" applyFill="1" applyBorder="1" applyAlignment="1">
      <alignment horizontal="center" vertical="center"/>
      <protection/>
    </xf>
    <xf numFmtId="0" fontId="21" fillId="0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76" fontId="22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23" fillId="0" borderId="0" xfId="0" applyFont="1" applyBorder="1" applyAlignment="1">
      <alignment horizontal="center"/>
    </xf>
    <xf numFmtId="176" fontId="22" fillId="0" borderId="0" xfId="0" applyNumberFormat="1" applyFont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5" fillId="34" borderId="28" xfId="0" applyFont="1" applyFill="1" applyBorder="1" applyAlignment="1">
      <alignment horizontal="center"/>
    </xf>
    <xf numFmtId="0" fontId="26" fillId="34" borderId="29" xfId="0" applyFont="1" applyFill="1" applyBorder="1" applyAlignment="1">
      <alignment horizontal="left"/>
    </xf>
    <xf numFmtId="0" fontId="27" fillId="34" borderId="30" xfId="0" applyFont="1" applyFill="1" applyBorder="1" applyAlignment="1">
      <alignment/>
    </xf>
    <xf numFmtId="0" fontId="26" fillId="34" borderId="29" xfId="0" applyFont="1" applyFill="1" applyBorder="1" applyAlignment="1">
      <alignment horizontal="center"/>
    </xf>
    <xf numFmtId="176" fontId="26" fillId="34" borderId="30" xfId="0" applyNumberFormat="1" applyFont="1" applyFill="1" applyBorder="1" applyAlignment="1">
      <alignment horizontal="left"/>
    </xf>
    <xf numFmtId="176" fontId="26" fillId="34" borderId="24" xfId="0" applyNumberFormat="1" applyFont="1" applyFill="1" applyBorder="1" applyAlignment="1">
      <alignment horizontal="left"/>
    </xf>
    <xf numFmtId="0" fontId="26" fillId="34" borderId="25" xfId="0" applyFont="1" applyFill="1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5" fillId="34" borderId="31" xfId="0" applyFont="1" applyFill="1" applyBorder="1" applyAlignment="1">
      <alignment horizontal="center"/>
    </xf>
    <xf numFmtId="0" fontId="26" fillId="34" borderId="32" xfId="0" applyFont="1" applyFill="1" applyBorder="1" applyAlignment="1">
      <alignment/>
    </xf>
    <xf numFmtId="0" fontId="26" fillId="34" borderId="33" xfId="0" applyFont="1" applyFill="1" applyBorder="1" applyAlignment="1">
      <alignment/>
    </xf>
    <xf numFmtId="0" fontId="26" fillId="34" borderId="32" xfId="0" applyFont="1" applyFill="1" applyBorder="1" applyAlignment="1">
      <alignment horizontal="center"/>
    </xf>
    <xf numFmtId="176" fontId="26" fillId="34" borderId="33" xfId="0" applyNumberFormat="1" applyFont="1" applyFill="1" applyBorder="1" applyAlignment="1">
      <alignment horizontal="center"/>
    </xf>
    <xf numFmtId="0" fontId="23" fillId="34" borderId="32" xfId="0" applyFont="1" applyFill="1" applyBorder="1" applyAlignment="1">
      <alignment horizontal="center" wrapText="1"/>
    </xf>
    <xf numFmtId="0" fontId="23" fillId="34" borderId="34" xfId="0" applyFont="1" applyFill="1" applyBorder="1" applyAlignment="1">
      <alignment horizontal="center" wrapText="1"/>
    </xf>
    <xf numFmtId="0" fontId="26" fillId="0" borderId="2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176" fontId="25" fillId="0" borderId="20" xfId="47" applyNumberFormat="1" applyFont="1" applyFill="1" applyBorder="1" applyAlignment="1">
      <alignment horizontal="center" vertical="center"/>
      <protection/>
    </xf>
    <xf numFmtId="176" fontId="25" fillId="0" borderId="17" xfId="47" applyNumberFormat="1" applyFont="1" applyFill="1" applyBorder="1" applyAlignment="1">
      <alignment horizontal="center" vertical="center"/>
      <protection/>
    </xf>
    <xf numFmtId="0" fontId="26" fillId="0" borderId="16" xfId="0" applyFont="1" applyFill="1" applyBorder="1" applyAlignment="1">
      <alignment horizontal="center"/>
    </xf>
    <xf numFmtId="176" fontId="25" fillId="0" borderId="27" xfId="47" applyNumberFormat="1" applyFont="1" applyFill="1" applyBorder="1" applyAlignment="1">
      <alignment horizontal="center" vertical="center"/>
      <protection/>
    </xf>
    <xf numFmtId="0" fontId="26" fillId="33" borderId="16" xfId="0" applyFont="1" applyFill="1" applyBorder="1" applyAlignment="1">
      <alignment horizontal="center"/>
    </xf>
    <xf numFmtId="176" fontId="26" fillId="33" borderId="20" xfId="0" applyNumberFormat="1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27" fillId="0" borderId="0" xfId="0" applyFont="1" applyAlignment="1">
      <alignment/>
    </xf>
    <xf numFmtId="0" fontId="26" fillId="0" borderId="12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176" fontId="25" fillId="0" borderId="13" xfId="0" applyNumberFormat="1" applyFont="1" applyFill="1" applyBorder="1" applyAlignment="1">
      <alignment horizontal="center"/>
    </xf>
    <xf numFmtId="176" fontId="25" fillId="0" borderId="11" xfId="0" applyNumberFormat="1" applyFont="1" applyFill="1" applyBorder="1" applyAlignment="1">
      <alignment horizontal="center"/>
    </xf>
    <xf numFmtId="176" fontId="25" fillId="0" borderId="51" xfId="0" applyNumberFormat="1" applyFont="1" applyFill="1" applyBorder="1" applyAlignment="1">
      <alignment horizontal="center"/>
    </xf>
    <xf numFmtId="0" fontId="29" fillId="33" borderId="12" xfId="0" applyFont="1" applyFill="1" applyBorder="1" applyAlignment="1">
      <alignment horizontal="center"/>
    </xf>
    <xf numFmtId="176" fontId="29" fillId="33" borderId="13" xfId="0" applyNumberFormat="1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  <xf numFmtId="176" fontId="25" fillId="35" borderId="13" xfId="47" applyNumberFormat="1" applyFont="1" applyFill="1" applyBorder="1" applyAlignment="1">
      <alignment horizontal="center" vertical="center"/>
      <protection/>
    </xf>
    <xf numFmtId="176" fontId="25" fillId="35" borderId="11" xfId="47" applyNumberFormat="1" applyFont="1" applyFill="1" applyBorder="1" applyAlignment="1">
      <alignment horizontal="center" vertical="center"/>
      <protection/>
    </xf>
    <xf numFmtId="176" fontId="25" fillId="35" borderId="51" xfId="47" applyNumberFormat="1" applyFont="1" applyFill="1" applyBorder="1" applyAlignment="1">
      <alignment horizontal="center" vertical="center"/>
      <protection/>
    </xf>
    <xf numFmtId="176" fontId="25" fillId="0" borderId="11" xfId="47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/>
    </xf>
    <xf numFmtId="0" fontId="25" fillId="0" borderId="21" xfId="0" applyFont="1" applyFill="1" applyBorder="1" applyAlignment="1">
      <alignment horizontal="center"/>
    </xf>
    <xf numFmtId="176" fontId="25" fillId="0" borderId="13" xfId="47" applyNumberFormat="1" applyFont="1" applyFill="1" applyBorder="1" applyAlignment="1">
      <alignment horizontal="center" vertical="center"/>
      <protection/>
    </xf>
    <xf numFmtId="176" fontId="25" fillId="0" borderId="51" xfId="47" applyNumberFormat="1" applyFont="1" applyFill="1" applyBorder="1" applyAlignment="1">
      <alignment horizontal="center" vertical="center"/>
      <protection/>
    </xf>
    <xf numFmtId="0" fontId="26" fillId="33" borderId="12" xfId="0" applyFont="1" applyFill="1" applyBorder="1" applyAlignment="1">
      <alignment horizontal="center"/>
    </xf>
    <xf numFmtId="176" fontId="26" fillId="33" borderId="13" xfId="0" applyNumberFormat="1" applyFont="1" applyFill="1" applyBorder="1" applyAlignment="1">
      <alignment horizontal="center"/>
    </xf>
    <xf numFmtId="0" fontId="26" fillId="34" borderId="12" xfId="0" applyFont="1" applyFill="1" applyBorder="1" applyAlignment="1">
      <alignment horizontal="center"/>
    </xf>
    <xf numFmtId="176" fontId="25" fillId="34" borderId="51" xfId="47" applyNumberFormat="1" applyFont="1" applyFill="1" applyBorder="1" applyAlignment="1">
      <alignment horizontal="center" vertical="center"/>
      <protection/>
    </xf>
    <xf numFmtId="176" fontId="25" fillId="35" borderId="13" xfId="0" applyNumberFormat="1" applyFont="1" applyFill="1" applyBorder="1" applyAlignment="1">
      <alignment horizontal="center"/>
    </xf>
    <xf numFmtId="0" fontId="26" fillId="34" borderId="14" xfId="0" applyFont="1" applyFill="1" applyBorder="1" applyAlignment="1">
      <alignment horizontal="center"/>
    </xf>
    <xf numFmtId="176" fontId="25" fillId="34" borderId="13" xfId="47" applyNumberFormat="1" applyFont="1" applyFill="1" applyBorder="1" applyAlignment="1">
      <alignment horizontal="center" vertical="center"/>
      <protection/>
    </xf>
    <xf numFmtId="176" fontId="13" fillId="35" borderId="13" xfId="47" applyNumberFormat="1" applyFont="1" applyFill="1" applyBorder="1" applyAlignment="1">
      <alignment horizontal="center" vertical="center"/>
      <protection/>
    </xf>
    <xf numFmtId="0" fontId="29" fillId="34" borderId="12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9" fillId="35" borderId="14" xfId="0" applyFont="1" applyFill="1" applyBorder="1" applyAlignment="1">
      <alignment horizontal="center"/>
    </xf>
    <xf numFmtId="176" fontId="25" fillId="34" borderId="11" xfId="47" applyNumberFormat="1" applyFont="1" applyFill="1" applyBorder="1" applyAlignment="1">
      <alignment horizontal="center" vertical="center"/>
      <protection/>
    </xf>
    <xf numFmtId="176" fontId="25" fillId="35" borderId="50" xfId="0" applyNumberFormat="1" applyFont="1" applyFill="1" applyBorder="1" applyAlignment="1">
      <alignment horizontal="center"/>
    </xf>
    <xf numFmtId="0" fontId="26" fillId="34" borderId="52" xfId="0" applyFont="1" applyFill="1" applyBorder="1" applyAlignment="1">
      <alignment horizontal="center"/>
    </xf>
    <xf numFmtId="176" fontId="25" fillId="34" borderId="53" xfId="47" applyNumberFormat="1" applyFont="1" applyFill="1" applyBorder="1" applyAlignment="1">
      <alignment horizontal="center" vertical="center"/>
      <protection/>
    </xf>
    <xf numFmtId="0" fontId="29" fillId="0" borderId="14" xfId="0" applyFont="1" applyFill="1" applyBorder="1" applyAlignment="1">
      <alignment horizontal="center"/>
    </xf>
    <xf numFmtId="176" fontId="13" fillId="0" borderId="11" xfId="47" applyNumberFormat="1" applyFont="1" applyFill="1" applyBorder="1" applyAlignment="1">
      <alignment horizontal="center" vertical="center"/>
      <protection/>
    </xf>
    <xf numFmtId="0" fontId="26" fillId="34" borderId="28" xfId="0" applyFont="1" applyFill="1" applyBorder="1" applyAlignment="1">
      <alignment horizontal="left"/>
    </xf>
    <xf numFmtId="0" fontId="26" fillId="34" borderId="54" xfId="0" applyFont="1" applyFill="1" applyBorder="1" applyAlignment="1">
      <alignment/>
    </xf>
    <xf numFmtId="0" fontId="25" fillId="34" borderId="54" xfId="0" applyFont="1" applyFill="1" applyBorder="1" applyAlignment="1">
      <alignment/>
    </xf>
    <xf numFmtId="0" fontId="26" fillId="34" borderId="54" xfId="0" applyFont="1" applyFill="1" applyBorder="1" applyAlignment="1">
      <alignment horizontal="center"/>
    </xf>
    <xf numFmtId="176" fontId="25" fillId="34" borderId="54" xfId="0" applyNumberFormat="1" applyFont="1" applyFill="1" applyBorder="1" applyAlignment="1">
      <alignment horizontal="center"/>
    </xf>
    <xf numFmtId="176" fontId="25" fillId="34" borderId="30" xfId="0" applyNumberFormat="1" applyFont="1" applyFill="1" applyBorder="1" applyAlignment="1">
      <alignment horizontal="center"/>
    </xf>
    <xf numFmtId="0" fontId="29" fillId="34" borderId="44" xfId="0" applyFont="1" applyFill="1" applyBorder="1" applyAlignment="1">
      <alignment horizontal="center"/>
    </xf>
    <xf numFmtId="176" fontId="29" fillId="34" borderId="43" xfId="0" applyNumberFormat="1" applyFont="1" applyFill="1" applyBorder="1" applyAlignment="1">
      <alignment horizontal="center"/>
    </xf>
    <xf numFmtId="0" fontId="29" fillId="34" borderId="29" xfId="0" applyFont="1" applyFill="1" applyBorder="1" applyAlignment="1">
      <alignment horizontal="center"/>
    </xf>
    <xf numFmtId="0" fontId="26" fillId="34" borderId="24" xfId="0" applyFont="1" applyFill="1" applyBorder="1" applyAlignment="1">
      <alignment horizontal="center"/>
    </xf>
    <xf numFmtId="176" fontId="25" fillId="0" borderId="25" xfId="47" applyNumberFormat="1" applyFont="1" applyFill="1" applyBorder="1" applyAlignment="1">
      <alignment horizontal="center" vertical="center"/>
      <protection/>
    </xf>
    <xf numFmtId="0" fontId="26" fillId="34" borderId="55" xfId="0" applyFont="1" applyFill="1" applyBorder="1" applyAlignment="1">
      <alignment horizontal="center"/>
    </xf>
    <xf numFmtId="176" fontId="25" fillId="34" borderId="25" xfId="47" applyNumberFormat="1" applyFont="1" applyFill="1" applyBorder="1" applyAlignment="1">
      <alignment horizontal="center" vertical="center"/>
      <protection/>
    </xf>
    <xf numFmtId="0" fontId="26" fillId="0" borderId="55" xfId="0" applyFont="1" applyFill="1" applyBorder="1" applyAlignment="1">
      <alignment horizontal="center"/>
    </xf>
    <xf numFmtId="176" fontId="25" fillId="0" borderId="56" xfId="47" applyNumberFormat="1" applyFont="1" applyFill="1" applyBorder="1" applyAlignment="1">
      <alignment horizontal="center" vertical="center"/>
      <protection/>
    </xf>
    <xf numFmtId="0" fontId="26" fillId="33" borderId="24" xfId="0" applyFont="1" applyFill="1" applyBorder="1" applyAlignment="1">
      <alignment horizontal="center"/>
    </xf>
    <xf numFmtId="176" fontId="26" fillId="33" borderId="25" xfId="0" applyNumberFormat="1" applyFont="1" applyFill="1" applyBorder="1" applyAlignment="1">
      <alignment horizontal="center"/>
    </xf>
    <xf numFmtId="0" fontId="26" fillId="34" borderId="18" xfId="0" applyFont="1" applyFill="1" applyBorder="1" applyAlignment="1">
      <alignment horizontal="center"/>
    </xf>
    <xf numFmtId="176" fontId="25" fillId="34" borderId="26" xfId="47" applyNumberFormat="1" applyFont="1" applyFill="1" applyBorder="1" applyAlignment="1">
      <alignment horizontal="center" vertical="center"/>
      <protection/>
    </xf>
    <xf numFmtId="0" fontId="26" fillId="34" borderId="41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/>
    </xf>
    <xf numFmtId="176" fontId="25" fillId="0" borderId="57" xfId="0" applyNumberFormat="1" applyFont="1" applyFill="1" applyBorder="1" applyAlignment="1">
      <alignment horizontal="center"/>
    </xf>
    <xf numFmtId="0" fontId="29" fillId="33" borderId="18" xfId="0" applyFont="1" applyFill="1" applyBorder="1" applyAlignment="1">
      <alignment horizontal="center"/>
    </xf>
    <xf numFmtId="176" fontId="29" fillId="33" borderId="26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26" fillId="0" borderId="0" xfId="0" applyFont="1" applyAlignment="1">
      <alignment/>
    </xf>
    <xf numFmtId="176" fontId="25" fillId="0" borderId="0" xfId="0" applyNumberFormat="1" applyFont="1" applyAlignment="1">
      <alignment/>
    </xf>
    <xf numFmtId="0" fontId="3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0" fontId="17" fillId="0" borderId="0" xfId="0" applyFont="1" applyAlignment="1">
      <alignment/>
    </xf>
    <xf numFmtId="176" fontId="22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13" fillId="0" borderId="58" xfId="0" applyFont="1" applyBorder="1" applyAlignment="1">
      <alignment horizontal="left" vertical="center"/>
    </xf>
    <xf numFmtId="0" fontId="13" fillId="0" borderId="59" xfId="0" applyFont="1" applyBorder="1" applyAlignment="1">
      <alignment horizontal="left" vertical="center"/>
    </xf>
    <xf numFmtId="176" fontId="13" fillId="0" borderId="50" xfId="0" applyNumberFormat="1" applyFont="1" applyBorder="1" applyAlignment="1">
      <alignment horizontal="center" vertical="center"/>
    </xf>
    <xf numFmtId="0" fontId="8" fillId="36" borderId="16" xfId="0" applyFont="1" applyFill="1" applyBorder="1" applyAlignment="1">
      <alignment horizontal="center"/>
    </xf>
    <xf numFmtId="176" fontId="8" fillId="36" borderId="20" xfId="0" applyNumberFormat="1" applyFont="1" applyFill="1" applyBorder="1" applyAlignment="1">
      <alignment horizontal="center"/>
    </xf>
    <xf numFmtId="0" fontId="13" fillId="0" borderId="60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176" fontId="13" fillId="35" borderId="50" xfId="0" applyNumberFormat="1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3" fillId="0" borderId="61" xfId="0" applyFont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0" fontId="8" fillId="36" borderId="12" xfId="0" applyFont="1" applyFill="1" applyBorder="1" applyAlignment="1">
      <alignment horizontal="center"/>
    </xf>
    <xf numFmtId="176" fontId="8" fillId="36" borderId="13" xfId="0" applyNumberFormat="1" applyFont="1" applyFill="1" applyBorder="1" applyAlignment="1">
      <alignment horizontal="center"/>
    </xf>
    <xf numFmtId="0" fontId="13" fillId="34" borderId="48" xfId="0" applyFont="1" applyFill="1" applyBorder="1" applyAlignment="1">
      <alignment horizontal="center" vertical="center"/>
    </xf>
    <xf numFmtId="176" fontId="13" fillId="0" borderId="20" xfId="0" applyNumberFormat="1" applyFont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0" fontId="13" fillId="0" borderId="62" xfId="0" applyFont="1" applyBorder="1" applyAlignment="1">
      <alignment horizontal="left" vertical="center"/>
    </xf>
    <xf numFmtId="0" fontId="13" fillId="0" borderId="63" xfId="0" applyFont="1" applyBorder="1" applyAlignment="1">
      <alignment horizontal="left" vertical="center"/>
    </xf>
    <xf numFmtId="0" fontId="13" fillId="34" borderId="13" xfId="0" applyFont="1" applyFill="1" applyBorder="1" applyAlignment="1">
      <alignment horizontal="center" vertical="center"/>
    </xf>
    <xf numFmtId="176" fontId="13" fillId="35" borderId="13" xfId="0" applyNumberFormat="1" applyFont="1" applyFill="1" applyBorder="1" applyAlignment="1">
      <alignment horizontal="center" vertical="center"/>
    </xf>
    <xf numFmtId="0" fontId="13" fillId="0" borderId="64" xfId="0" applyFont="1" applyBorder="1" applyAlignment="1">
      <alignment horizontal="left" vertical="center"/>
    </xf>
    <xf numFmtId="0" fontId="13" fillId="0" borderId="45" xfId="0" applyFont="1" applyBorder="1" applyAlignment="1">
      <alignment horizontal="left" vertical="center"/>
    </xf>
    <xf numFmtId="0" fontId="13" fillId="0" borderId="46" xfId="0" applyFont="1" applyBorder="1" applyAlignment="1">
      <alignment horizontal="center" vertical="center"/>
    </xf>
    <xf numFmtId="0" fontId="8" fillId="36" borderId="24" xfId="0" applyFont="1" applyFill="1" applyBorder="1" applyAlignment="1">
      <alignment horizontal="center"/>
    </xf>
    <xf numFmtId="176" fontId="8" fillId="36" borderId="25" xfId="0" applyNumberFormat="1" applyFont="1" applyFill="1" applyBorder="1" applyAlignment="1">
      <alignment horizontal="center"/>
    </xf>
    <xf numFmtId="0" fontId="13" fillId="0" borderId="65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3" fillId="0" borderId="66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3" fillId="34" borderId="67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/>
    </xf>
    <xf numFmtId="176" fontId="8" fillId="36" borderId="26" xfId="0" applyNumberFormat="1" applyFont="1" applyFill="1" applyBorder="1" applyAlignment="1">
      <alignment horizontal="center"/>
    </xf>
    <xf numFmtId="0" fontId="13" fillId="0" borderId="50" xfId="0" applyFont="1" applyBorder="1" applyAlignment="1">
      <alignment/>
    </xf>
    <xf numFmtId="0" fontId="13" fillId="0" borderId="11" xfId="0" applyFont="1" applyBorder="1" applyAlignment="1">
      <alignment/>
    </xf>
    <xf numFmtId="176" fontId="25" fillId="0" borderId="25" xfId="0" applyNumberFormat="1" applyFont="1" applyBorder="1" applyAlignment="1">
      <alignment horizontal="center" vertical="center"/>
    </xf>
    <xf numFmtId="0" fontId="26" fillId="36" borderId="16" xfId="0" applyFont="1" applyFill="1" applyBorder="1" applyAlignment="1">
      <alignment horizontal="center"/>
    </xf>
    <xf numFmtId="176" fontId="26" fillId="36" borderId="20" xfId="0" applyNumberFormat="1" applyFont="1" applyFill="1" applyBorder="1" applyAlignment="1">
      <alignment horizontal="center"/>
    </xf>
    <xf numFmtId="176" fontId="25" fillId="0" borderId="13" xfId="0" applyNumberFormat="1" applyFont="1" applyBorder="1" applyAlignment="1">
      <alignment horizontal="center" vertical="center"/>
    </xf>
    <xf numFmtId="0" fontId="26" fillId="36" borderId="12" xfId="0" applyFont="1" applyFill="1" applyBorder="1" applyAlignment="1">
      <alignment horizontal="center"/>
    </xf>
    <xf numFmtId="176" fontId="26" fillId="36" borderId="13" xfId="0" applyNumberFormat="1" applyFont="1" applyFill="1" applyBorder="1" applyAlignment="1">
      <alignment horizontal="center"/>
    </xf>
    <xf numFmtId="176" fontId="25" fillId="35" borderId="13" xfId="0" applyNumberFormat="1" applyFont="1" applyFill="1" applyBorder="1" applyAlignment="1">
      <alignment horizontal="center" vertical="center"/>
    </xf>
    <xf numFmtId="0" fontId="13" fillId="0" borderId="5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176" fontId="13" fillId="34" borderId="13" xfId="0" applyNumberFormat="1" applyFont="1" applyFill="1" applyBorder="1" applyAlignment="1">
      <alignment horizontal="center" vertical="center"/>
    </xf>
    <xf numFmtId="0" fontId="13" fillId="0" borderId="62" xfId="0" applyFont="1" applyBorder="1" applyAlignment="1">
      <alignment/>
    </xf>
    <xf numFmtId="0" fontId="13" fillId="0" borderId="68" xfId="0" applyFont="1" applyBorder="1" applyAlignment="1">
      <alignment/>
    </xf>
    <xf numFmtId="0" fontId="13" fillId="0" borderId="62" xfId="0" applyFont="1" applyBorder="1" applyAlignment="1">
      <alignment horizontal="left" vertical="center"/>
    </xf>
    <xf numFmtId="0" fontId="13" fillId="0" borderId="68" xfId="0" applyFont="1" applyBorder="1" applyAlignment="1">
      <alignment horizontal="left" vertical="center"/>
    </xf>
    <xf numFmtId="0" fontId="25" fillId="0" borderId="69" xfId="0" applyFont="1" applyBorder="1" applyAlignment="1">
      <alignment horizontal="left" vertical="center"/>
    </xf>
    <xf numFmtId="0" fontId="25" fillId="0" borderId="56" xfId="0" applyFont="1" applyBorder="1" applyAlignment="1">
      <alignment horizontal="left" vertical="center"/>
    </xf>
    <xf numFmtId="0" fontId="25" fillId="34" borderId="25" xfId="0" applyFont="1" applyFill="1" applyBorder="1" applyAlignment="1">
      <alignment horizontal="center" vertical="center"/>
    </xf>
    <xf numFmtId="0" fontId="26" fillId="36" borderId="24" xfId="0" applyFont="1" applyFill="1" applyBorder="1" applyAlignment="1">
      <alignment horizontal="center"/>
    </xf>
    <xf numFmtId="176" fontId="26" fillId="36" borderId="25" xfId="0" applyNumberFormat="1" applyFont="1" applyFill="1" applyBorder="1" applyAlignment="1">
      <alignment horizontal="center"/>
    </xf>
    <xf numFmtId="0" fontId="13" fillId="0" borderId="70" xfId="0" applyFont="1" applyBorder="1" applyAlignment="1">
      <alignment horizontal="left" vertical="center"/>
    </xf>
    <xf numFmtId="0" fontId="13" fillId="0" borderId="57" xfId="0" applyFont="1" applyBorder="1" applyAlignment="1">
      <alignment horizontal="left" vertical="center"/>
    </xf>
    <xf numFmtId="0" fontId="26" fillId="36" borderId="18" xfId="0" applyFont="1" applyFill="1" applyBorder="1" applyAlignment="1">
      <alignment horizontal="center"/>
    </xf>
    <xf numFmtId="176" fontId="26" fillId="36" borderId="26" xfId="0" applyNumberFormat="1" applyFont="1" applyFill="1" applyBorder="1" applyAlignment="1">
      <alignment horizontal="center"/>
    </xf>
    <xf numFmtId="0" fontId="26" fillId="35" borderId="24" xfId="0" applyFont="1" applyFill="1" applyBorder="1" applyAlignment="1">
      <alignment horizontal="center"/>
    </xf>
    <xf numFmtId="0" fontId="26" fillId="35" borderId="16" xfId="0" applyFont="1" applyFill="1" applyBorder="1" applyAlignment="1">
      <alignment horizontal="center"/>
    </xf>
    <xf numFmtId="176" fontId="25" fillId="35" borderId="20" xfId="47" applyNumberFormat="1" applyFont="1" applyFill="1" applyBorder="1" applyAlignment="1">
      <alignment horizontal="center" vertical="center"/>
      <protection/>
    </xf>
    <xf numFmtId="0" fontId="26" fillId="35" borderId="15" xfId="0" applyFont="1" applyFill="1" applyBorder="1" applyAlignment="1">
      <alignment horizontal="center"/>
    </xf>
    <xf numFmtId="176" fontId="25" fillId="35" borderId="17" xfId="47" applyNumberFormat="1" applyFont="1" applyFill="1" applyBorder="1" applyAlignment="1">
      <alignment horizontal="center" vertical="center"/>
      <protection/>
    </xf>
    <xf numFmtId="176" fontId="25" fillId="35" borderId="27" xfId="47" applyNumberFormat="1" applyFont="1" applyFill="1" applyBorder="1" applyAlignment="1">
      <alignment horizontal="center" vertical="center"/>
      <protection/>
    </xf>
    <xf numFmtId="0" fontId="29" fillId="35" borderId="12" xfId="0" applyFont="1" applyFill="1" applyBorder="1" applyAlignment="1">
      <alignment horizontal="center"/>
    </xf>
    <xf numFmtId="176" fontId="25" fillId="35" borderId="11" xfId="0" applyNumberFormat="1" applyFont="1" applyFill="1" applyBorder="1" applyAlignment="1">
      <alignment horizontal="center"/>
    </xf>
    <xf numFmtId="176" fontId="25" fillId="35" borderId="51" xfId="0" applyNumberFormat="1" applyFont="1" applyFill="1" applyBorder="1" applyAlignment="1">
      <alignment horizontal="center"/>
    </xf>
    <xf numFmtId="176" fontId="13" fillId="35" borderId="11" xfId="47" applyNumberFormat="1" applyFont="1" applyFill="1" applyBorder="1" applyAlignment="1">
      <alignment horizontal="center" vertical="center"/>
      <protection/>
    </xf>
    <xf numFmtId="176" fontId="13" fillId="35" borderId="51" xfId="47" applyNumberFormat="1" applyFont="1" applyFill="1" applyBorder="1" applyAlignment="1">
      <alignment horizontal="center" vertical="center"/>
      <protection/>
    </xf>
    <xf numFmtId="176" fontId="13" fillId="34" borderId="13" xfId="47" applyNumberFormat="1" applyFont="1" applyFill="1" applyBorder="1" applyAlignment="1">
      <alignment horizontal="center" vertical="center"/>
      <protection/>
    </xf>
    <xf numFmtId="176" fontId="13" fillId="34" borderId="11" xfId="47" applyNumberFormat="1" applyFont="1" applyFill="1" applyBorder="1" applyAlignment="1">
      <alignment horizontal="center" vertical="center"/>
      <protection/>
    </xf>
    <xf numFmtId="176" fontId="13" fillId="34" borderId="53" xfId="47" applyNumberFormat="1" applyFont="1" applyFill="1" applyBorder="1" applyAlignment="1">
      <alignment horizontal="center" vertical="center"/>
      <protection/>
    </xf>
    <xf numFmtId="0" fontId="26" fillId="35" borderId="52" xfId="0" applyFont="1" applyFill="1" applyBorder="1" applyAlignment="1">
      <alignment horizontal="center"/>
    </xf>
    <xf numFmtId="0" fontId="26" fillId="35" borderId="18" xfId="0" applyFont="1" applyFill="1" applyBorder="1" applyAlignment="1">
      <alignment horizontal="center"/>
    </xf>
    <xf numFmtId="0" fontId="26" fillId="34" borderId="35" xfId="0" applyFont="1" applyFill="1" applyBorder="1" applyAlignment="1">
      <alignment horizontal="left"/>
    </xf>
    <xf numFmtId="0" fontId="26" fillId="34" borderId="36" xfId="0" applyFont="1" applyFill="1" applyBorder="1" applyAlignment="1">
      <alignment horizontal="center"/>
    </xf>
    <xf numFmtId="176" fontId="25" fillId="34" borderId="36" xfId="0" applyNumberFormat="1" applyFont="1" applyFill="1" applyBorder="1" applyAlignment="1">
      <alignment horizontal="center"/>
    </xf>
    <xf numFmtId="176" fontId="25" fillId="34" borderId="37" xfId="0" applyNumberFormat="1" applyFont="1" applyFill="1" applyBorder="1" applyAlignment="1">
      <alignment horizontal="center"/>
    </xf>
    <xf numFmtId="0" fontId="29" fillId="34" borderId="38" xfId="0" applyFont="1" applyFill="1" applyBorder="1" applyAlignment="1">
      <alignment horizontal="center"/>
    </xf>
    <xf numFmtId="176" fontId="29" fillId="34" borderId="39" xfId="0" applyNumberFormat="1" applyFont="1" applyFill="1" applyBorder="1" applyAlignment="1">
      <alignment horizontal="center"/>
    </xf>
    <xf numFmtId="0" fontId="29" fillId="34" borderId="40" xfId="0" applyFont="1" applyFill="1" applyBorder="1" applyAlignment="1">
      <alignment horizontal="center"/>
    </xf>
    <xf numFmtId="176" fontId="25" fillId="0" borderId="71" xfId="47" applyNumberFormat="1" applyFont="1" applyFill="1" applyBorder="1" applyAlignment="1">
      <alignment horizontal="center" vertical="center"/>
      <protection/>
    </xf>
    <xf numFmtId="0" fontId="25" fillId="0" borderId="72" xfId="0" applyFont="1" applyFill="1" applyBorder="1" applyAlignment="1">
      <alignment horizontal="center"/>
    </xf>
    <xf numFmtId="0" fontId="26" fillId="0" borderId="52" xfId="0" applyFont="1" applyFill="1" applyBorder="1" applyAlignment="1">
      <alignment horizontal="center"/>
    </xf>
    <xf numFmtId="176" fontId="13" fillId="0" borderId="73" xfId="47" applyNumberFormat="1" applyFont="1" applyFill="1" applyBorder="1" applyAlignment="1">
      <alignment horizontal="center" vertical="center"/>
      <protection/>
    </xf>
    <xf numFmtId="0" fontId="25" fillId="0" borderId="22" xfId="0" applyFont="1" applyFill="1" applyBorder="1" applyAlignment="1">
      <alignment horizontal="center"/>
    </xf>
    <xf numFmtId="176" fontId="25" fillId="0" borderId="74" xfId="47" applyNumberFormat="1" applyFont="1" applyFill="1" applyBorder="1" applyAlignment="1">
      <alignment horizontal="center" vertical="center"/>
      <protection/>
    </xf>
    <xf numFmtId="176" fontId="25" fillId="35" borderId="25" xfId="0" applyNumberFormat="1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25" fillId="35" borderId="13" xfId="0" applyFont="1" applyFill="1" applyBorder="1" applyAlignment="1">
      <alignment horizontal="center" vertical="center"/>
    </xf>
    <xf numFmtId="0" fontId="25" fillId="34" borderId="51" xfId="0" applyFont="1" applyFill="1" applyBorder="1" applyAlignment="1">
      <alignment horizontal="center" vertical="center"/>
    </xf>
    <xf numFmtId="0" fontId="26" fillId="34" borderId="36" xfId="0" applyFont="1" applyFill="1" applyBorder="1" applyAlignment="1">
      <alignment/>
    </xf>
    <xf numFmtId="0" fontId="25" fillId="34" borderId="36" xfId="0" applyFont="1" applyFill="1" applyBorder="1" applyAlignment="1">
      <alignment/>
    </xf>
    <xf numFmtId="176" fontId="25" fillId="0" borderId="71" xfId="0" applyNumberFormat="1" applyFont="1" applyBorder="1" applyAlignment="1">
      <alignment horizontal="center" vertical="center"/>
    </xf>
    <xf numFmtId="0" fontId="25" fillId="0" borderId="50" xfId="0" applyFont="1" applyBorder="1" applyAlignment="1">
      <alignment horizontal="left" vertical="center"/>
    </xf>
    <xf numFmtId="0" fontId="25" fillId="0" borderId="11" xfId="0" applyFont="1" applyBorder="1" applyAlignment="1">
      <alignment/>
    </xf>
    <xf numFmtId="0" fontId="25" fillId="0" borderId="5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176" fontId="25" fillId="0" borderId="51" xfId="0" applyNumberFormat="1" applyFont="1" applyBorder="1" applyAlignment="1">
      <alignment horizontal="center" vertical="center"/>
    </xf>
    <xf numFmtId="0" fontId="25" fillId="34" borderId="73" xfId="0" applyFont="1" applyFill="1" applyBorder="1" applyAlignment="1">
      <alignment horizontal="center" vertical="center"/>
    </xf>
    <xf numFmtId="0" fontId="25" fillId="0" borderId="75" xfId="0" applyFont="1" applyBorder="1" applyAlignment="1">
      <alignment horizontal="left" vertical="center"/>
    </xf>
    <xf numFmtId="0" fontId="25" fillId="0" borderId="68" xfId="0" applyFont="1" applyBorder="1" applyAlignment="1">
      <alignment horizontal="left" vertical="center"/>
    </xf>
    <xf numFmtId="0" fontId="25" fillId="0" borderId="70" xfId="0" applyFont="1" applyBorder="1" applyAlignment="1">
      <alignment horizontal="left" vertical="center"/>
    </xf>
    <xf numFmtId="0" fontId="25" fillId="34" borderId="74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/>
    </xf>
    <xf numFmtId="0" fontId="29" fillId="35" borderId="52" xfId="0" applyFont="1" applyFill="1" applyBorder="1" applyAlignment="1">
      <alignment horizontal="center"/>
    </xf>
    <xf numFmtId="176" fontId="13" fillId="34" borderId="76" xfId="47" applyNumberFormat="1" applyFont="1" applyFill="1" applyBorder="1" applyAlignment="1">
      <alignment horizontal="center" vertical="center"/>
      <protection/>
    </xf>
    <xf numFmtId="0" fontId="25" fillId="34" borderId="13" xfId="0" applyFont="1" applyFill="1" applyBorder="1" applyAlignment="1">
      <alignment horizontal="center" vertical="center"/>
    </xf>
    <xf numFmtId="176" fontId="13" fillId="34" borderId="51" xfId="47" applyNumberFormat="1" applyFont="1" applyFill="1" applyBorder="1" applyAlignment="1">
      <alignment horizontal="center" vertical="center"/>
      <protection/>
    </xf>
    <xf numFmtId="0" fontId="25" fillId="35" borderId="53" xfId="0" applyFont="1" applyFill="1" applyBorder="1" applyAlignment="1">
      <alignment horizontal="center" vertical="center"/>
    </xf>
    <xf numFmtId="176" fontId="13" fillId="35" borderId="20" xfId="47" applyNumberFormat="1" applyFont="1" applyFill="1" applyBorder="1" applyAlignment="1">
      <alignment horizontal="center" vertical="center"/>
      <protection/>
    </xf>
    <xf numFmtId="176" fontId="13" fillId="35" borderId="17" xfId="47" applyNumberFormat="1" applyFont="1" applyFill="1" applyBorder="1" applyAlignment="1">
      <alignment horizontal="center" vertical="center"/>
      <protection/>
    </xf>
    <xf numFmtId="0" fontId="29" fillId="33" borderId="16" xfId="0" applyFont="1" applyFill="1" applyBorder="1" applyAlignment="1">
      <alignment horizontal="center"/>
    </xf>
    <xf numFmtId="176" fontId="29" fillId="33" borderId="20" xfId="0" applyNumberFormat="1" applyFont="1" applyFill="1" applyBorder="1" applyAlignment="1">
      <alignment horizontal="center"/>
    </xf>
    <xf numFmtId="176" fontId="25" fillId="0" borderId="73" xfId="47" applyNumberFormat="1" applyFont="1" applyFill="1" applyBorder="1" applyAlignment="1">
      <alignment horizontal="center" vertical="center"/>
      <protection/>
    </xf>
    <xf numFmtId="0" fontId="25" fillId="34" borderId="53" xfId="0" applyFont="1" applyFill="1" applyBorder="1" applyAlignment="1">
      <alignment horizontal="center" vertical="center"/>
    </xf>
    <xf numFmtId="176" fontId="13" fillId="35" borderId="27" xfId="47" applyNumberFormat="1" applyFont="1" applyFill="1" applyBorder="1" applyAlignment="1">
      <alignment horizontal="center" vertical="center"/>
      <protection/>
    </xf>
    <xf numFmtId="176" fontId="13" fillId="0" borderId="17" xfId="47" applyNumberFormat="1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/>
    </xf>
    <xf numFmtId="176" fontId="25" fillId="35" borderId="25" xfId="47" applyNumberFormat="1" applyFont="1" applyFill="1" applyBorder="1" applyAlignment="1">
      <alignment horizontal="center" vertical="center"/>
      <protection/>
    </xf>
    <xf numFmtId="176" fontId="25" fillId="35" borderId="77" xfId="47" applyNumberFormat="1" applyFont="1" applyFill="1" applyBorder="1" applyAlignment="1">
      <alignment horizontal="center" vertical="center"/>
      <protection/>
    </xf>
    <xf numFmtId="176" fontId="25" fillId="35" borderId="77" xfId="0" applyNumberFormat="1" applyFont="1" applyFill="1" applyBorder="1" applyAlignment="1">
      <alignment horizontal="center"/>
    </xf>
    <xf numFmtId="178" fontId="25" fillId="0" borderId="13" xfId="0" applyNumberFormat="1" applyFont="1" applyFill="1" applyBorder="1" applyAlignment="1">
      <alignment horizontal="center"/>
    </xf>
    <xf numFmtId="178" fontId="25" fillId="0" borderId="53" xfId="0" applyNumberFormat="1" applyFont="1" applyFill="1" applyBorder="1" applyAlignment="1">
      <alignment horizontal="center"/>
    </xf>
    <xf numFmtId="0" fontId="26" fillId="34" borderId="78" xfId="0" applyFont="1" applyFill="1" applyBorder="1" applyAlignment="1">
      <alignment horizontal="center"/>
    </xf>
    <xf numFmtId="176" fontId="25" fillId="0" borderId="53" xfId="0" applyNumberFormat="1" applyFont="1" applyFill="1" applyBorder="1" applyAlignment="1">
      <alignment horizontal="center"/>
    </xf>
    <xf numFmtId="178" fontId="25" fillId="0" borderId="13" xfId="47" applyNumberFormat="1" applyFont="1" applyFill="1" applyBorder="1" applyAlignment="1">
      <alignment horizontal="center" vertical="center"/>
      <protection/>
    </xf>
    <xf numFmtId="0" fontId="25" fillId="0" borderId="61" xfId="0" applyFont="1" applyBorder="1" applyAlignment="1">
      <alignment horizontal="left" vertical="center"/>
    </xf>
    <xf numFmtId="0" fontId="25" fillId="0" borderId="51" xfId="0" applyFont="1" applyBorder="1" applyAlignment="1">
      <alignment horizontal="left" vertical="center"/>
    </xf>
    <xf numFmtId="0" fontId="25" fillId="0" borderId="62" xfId="0" applyFont="1" applyBorder="1" applyAlignment="1">
      <alignment horizontal="left" vertical="center"/>
    </xf>
    <xf numFmtId="0" fontId="25" fillId="0" borderId="73" xfId="0" applyFont="1" applyBorder="1" applyAlignment="1">
      <alignment horizontal="left" vertical="center"/>
    </xf>
    <xf numFmtId="0" fontId="13" fillId="0" borderId="61" xfId="0" applyFont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0" fontId="13" fillId="0" borderId="73" xfId="0" applyFont="1" applyBorder="1" applyAlignment="1">
      <alignment horizontal="left" vertical="center"/>
    </xf>
    <xf numFmtId="176" fontId="25" fillId="34" borderId="13" xfId="0" applyNumberFormat="1" applyFont="1" applyFill="1" applyBorder="1" applyAlignment="1">
      <alignment horizontal="center" vertical="center"/>
    </xf>
    <xf numFmtId="0" fontId="25" fillId="0" borderId="50" xfId="0" applyFont="1" applyBorder="1" applyAlignment="1">
      <alignment/>
    </xf>
    <xf numFmtId="176" fontId="25" fillId="35" borderId="77" xfId="0" applyNumberFormat="1" applyFont="1" applyFill="1" applyBorder="1" applyAlignment="1">
      <alignment horizontal="center" vertical="center"/>
    </xf>
    <xf numFmtId="176" fontId="13" fillId="35" borderId="77" xfId="0" applyNumberFormat="1" applyFont="1" applyFill="1" applyBorder="1" applyAlignment="1">
      <alignment horizontal="center" vertical="center"/>
    </xf>
    <xf numFmtId="176" fontId="25" fillId="34" borderId="77" xfId="0" applyNumberFormat="1" applyFont="1" applyFill="1" applyBorder="1" applyAlignment="1">
      <alignment horizontal="center" vertical="center"/>
    </xf>
    <xf numFmtId="0" fontId="25" fillId="35" borderId="77" xfId="0" applyFont="1" applyFill="1" applyBorder="1" applyAlignment="1">
      <alignment horizontal="center" vertical="center"/>
    </xf>
    <xf numFmtId="0" fontId="25" fillId="34" borderId="77" xfId="0" applyFont="1" applyFill="1" applyBorder="1" applyAlignment="1">
      <alignment horizontal="center" vertical="center"/>
    </xf>
    <xf numFmtId="0" fontId="13" fillId="0" borderId="73" xfId="0" applyFont="1" applyBorder="1" applyAlignment="1">
      <alignment/>
    </xf>
    <xf numFmtId="176" fontId="25" fillId="34" borderId="79" xfId="0" applyNumberFormat="1" applyFont="1" applyFill="1" applyBorder="1" applyAlignment="1">
      <alignment horizontal="center" vertical="center"/>
    </xf>
    <xf numFmtId="176" fontId="25" fillId="35" borderId="53" xfId="0" applyNumberFormat="1" applyFont="1" applyFill="1" applyBorder="1" applyAlignment="1">
      <alignment horizontal="center" vertical="center"/>
    </xf>
    <xf numFmtId="176" fontId="25" fillId="34" borderId="53" xfId="0" applyNumberFormat="1" applyFont="1" applyFill="1" applyBorder="1" applyAlignment="1">
      <alignment horizontal="center" vertical="center"/>
    </xf>
    <xf numFmtId="0" fontId="13" fillId="0" borderId="80" xfId="0" applyFont="1" applyBorder="1" applyAlignment="1">
      <alignment/>
    </xf>
    <xf numFmtId="0" fontId="13" fillId="0" borderId="8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77" xfId="0" applyFont="1" applyBorder="1" applyAlignment="1">
      <alignment/>
    </xf>
    <xf numFmtId="0" fontId="13" fillId="0" borderId="82" xfId="0" applyFont="1" applyBorder="1" applyAlignment="1">
      <alignment/>
    </xf>
    <xf numFmtId="0" fontId="13" fillId="0" borderId="47" xfId="0" applyFont="1" applyBorder="1" applyAlignment="1">
      <alignment/>
    </xf>
    <xf numFmtId="0" fontId="25" fillId="0" borderId="83" xfId="0" applyFont="1" applyBorder="1" applyAlignment="1">
      <alignment/>
    </xf>
    <xf numFmtId="176" fontId="25" fillId="35" borderId="84" xfId="0" applyNumberFormat="1" applyFont="1" applyFill="1" applyBorder="1" applyAlignment="1">
      <alignment horizontal="center" vertical="center"/>
    </xf>
    <xf numFmtId="176" fontId="25" fillId="35" borderId="84" xfId="47" applyNumberFormat="1" applyFont="1" applyFill="1" applyBorder="1" applyAlignment="1">
      <alignment horizontal="center" vertical="center"/>
      <protection/>
    </xf>
    <xf numFmtId="176" fontId="25" fillId="35" borderId="20" xfId="0" applyNumberFormat="1" applyFont="1" applyFill="1" applyBorder="1" applyAlignment="1">
      <alignment horizontal="center" vertical="center"/>
    </xf>
    <xf numFmtId="176" fontId="25" fillId="35" borderId="53" xfId="0" applyNumberFormat="1" applyFont="1" applyFill="1" applyBorder="1" applyAlignment="1">
      <alignment horizontal="center"/>
    </xf>
    <xf numFmtId="0" fontId="13" fillId="0" borderId="75" xfId="0" applyFont="1" applyBorder="1" applyAlignment="1">
      <alignment/>
    </xf>
    <xf numFmtId="0" fontId="13" fillId="0" borderId="66" xfId="0" applyFont="1" applyBorder="1" applyAlignment="1">
      <alignment/>
    </xf>
    <xf numFmtId="176" fontId="25" fillId="34" borderId="26" xfId="0" applyNumberFormat="1" applyFont="1" applyFill="1" applyBorder="1" applyAlignment="1">
      <alignment horizontal="center" vertical="center"/>
    </xf>
    <xf numFmtId="178" fontId="25" fillId="0" borderId="26" xfId="0" applyNumberFormat="1" applyFont="1" applyFill="1" applyBorder="1" applyAlignment="1">
      <alignment horizontal="center"/>
    </xf>
    <xf numFmtId="176" fontId="25" fillId="0" borderId="53" xfId="47" applyNumberFormat="1" applyFont="1" applyFill="1" applyBorder="1" applyAlignment="1">
      <alignment horizontal="center" vertical="center"/>
      <protection/>
    </xf>
    <xf numFmtId="176" fontId="13" fillId="34" borderId="73" xfId="47" applyNumberFormat="1" applyFont="1" applyFill="1" applyBorder="1" applyAlignment="1">
      <alignment horizontal="center" vertical="center"/>
      <protection/>
    </xf>
    <xf numFmtId="176" fontId="25" fillId="34" borderId="19" xfId="0" applyNumberFormat="1" applyFont="1" applyFill="1" applyBorder="1" applyAlignment="1">
      <alignment horizontal="center"/>
    </xf>
    <xf numFmtId="0" fontId="26" fillId="34" borderId="19" xfId="0" applyFont="1" applyFill="1" applyBorder="1" applyAlignment="1">
      <alignment horizontal="center"/>
    </xf>
    <xf numFmtId="176" fontId="13" fillId="34" borderId="26" xfId="47" applyNumberFormat="1" applyFont="1" applyFill="1" applyBorder="1" applyAlignment="1">
      <alignment horizontal="center" vertical="center"/>
      <protection/>
    </xf>
    <xf numFmtId="0" fontId="25" fillId="0" borderId="60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178" fontId="25" fillId="0" borderId="20" xfId="47" applyNumberFormat="1" applyFont="1" applyFill="1" applyBorder="1" applyAlignment="1">
      <alignment horizontal="center" vertical="center"/>
      <protection/>
    </xf>
    <xf numFmtId="0" fontId="13" fillId="0" borderId="47" xfId="0" applyFont="1" applyBorder="1" applyAlignment="1">
      <alignment horizontal="left" vertical="center"/>
    </xf>
    <xf numFmtId="0" fontId="25" fillId="34" borderId="79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/>
    </xf>
    <xf numFmtId="0" fontId="8" fillId="34" borderId="33" xfId="0" applyFont="1" applyFill="1" applyBorder="1" applyAlignment="1">
      <alignment horizontal="center"/>
    </xf>
    <xf numFmtId="14" fontId="8" fillId="34" borderId="28" xfId="0" applyNumberFormat="1" applyFont="1" applyFill="1" applyBorder="1" applyAlignment="1">
      <alignment horizontal="center"/>
    </xf>
    <xf numFmtId="14" fontId="8" fillId="34" borderId="30" xfId="0" applyNumberFormat="1" applyFont="1" applyFill="1" applyBorder="1" applyAlignment="1">
      <alignment horizontal="center"/>
    </xf>
    <xf numFmtId="14" fontId="26" fillId="34" borderId="28" xfId="0" applyNumberFormat="1" applyFont="1" applyFill="1" applyBorder="1" applyAlignment="1">
      <alignment horizontal="center"/>
    </xf>
    <xf numFmtId="14" fontId="26" fillId="34" borderId="30" xfId="0" applyNumberFormat="1" applyFont="1" applyFill="1" applyBorder="1" applyAlignment="1">
      <alignment horizontal="center"/>
    </xf>
    <xf numFmtId="0" fontId="26" fillId="34" borderId="31" xfId="0" applyFont="1" applyFill="1" applyBorder="1" applyAlignment="1">
      <alignment horizontal="center"/>
    </xf>
    <xf numFmtId="0" fontId="26" fillId="34" borderId="33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5" fillId="0" borderId="85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H10-vše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CI34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B44" sqref="B44"/>
    </sheetView>
  </sheetViews>
  <sheetFormatPr defaultColWidth="8.796875" defaultRowHeight="15"/>
  <cols>
    <col min="1" max="1" width="3.69921875" style="11" customWidth="1"/>
    <col min="2" max="2" width="16.8984375" style="1" customWidth="1"/>
    <col min="3" max="3" width="30.296875" style="1" customWidth="1"/>
    <col min="4" max="4" width="6.796875" style="10" customWidth="1"/>
    <col min="5" max="5" width="4.19921875" style="9" customWidth="1"/>
    <col min="6" max="6" width="6.796875" style="4" customWidth="1"/>
    <col min="7" max="7" width="4.296875" style="9" customWidth="1"/>
    <col min="8" max="8" width="6.796875" style="3" customWidth="1"/>
    <col min="9" max="9" width="4.19921875" style="9" customWidth="1"/>
    <col min="10" max="10" width="6.796875" style="2" customWidth="1"/>
    <col min="11" max="11" width="4.19921875" style="9" customWidth="1"/>
    <col min="12" max="12" width="6.796875" style="3" customWidth="1"/>
    <col min="13" max="13" width="4.19921875" style="9" customWidth="1"/>
    <col min="14" max="14" width="6.796875" style="2" customWidth="1"/>
    <col min="15" max="15" width="6.69921875" style="2" customWidth="1"/>
    <col min="16" max="16" width="8.796875" style="2" customWidth="1"/>
    <col min="17" max="17" width="8.69921875" style="2" customWidth="1"/>
    <col min="18" max="19" width="7.796875" style="1" customWidth="1"/>
    <col min="20" max="16384" width="8.8984375" style="1" customWidth="1"/>
  </cols>
  <sheetData>
    <row r="1" spans="1:87" ht="25.5" customHeight="1" thickBot="1">
      <c r="A1" s="44" t="s">
        <v>173</v>
      </c>
      <c r="B1" s="34"/>
      <c r="C1" s="34"/>
      <c r="D1" s="35"/>
      <c r="E1" s="36"/>
      <c r="F1" s="37"/>
      <c r="G1" s="36"/>
      <c r="H1" s="35"/>
      <c r="I1" s="36"/>
      <c r="J1" s="34"/>
      <c r="K1" s="36"/>
      <c r="L1" s="7"/>
      <c r="M1" s="8"/>
      <c r="N1" s="38"/>
      <c r="O1" s="38"/>
      <c r="P1" s="6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</row>
    <row r="2" spans="1:57" s="13" customFormat="1" ht="15.75" customHeight="1">
      <c r="A2" s="54"/>
      <c r="B2" s="55" t="s">
        <v>7</v>
      </c>
      <c r="C2" s="56"/>
      <c r="D2" s="403">
        <v>41587</v>
      </c>
      <c r="E2" s="404"/>
      <c r="F2" s="403">
        <v>41608</v>
      </c>
      <c r="G2" s="404"/>
      <c r="H2" s="403">
        <v>41650</v>
      </c>
      <c r="I2" s="404"/>
      <c r="J2" s="403">
        <v>41678</v>
      </c>
      <c r="K2" s="404"/>
      <c r="L2" s="403">
        <v>41727</v>
      </c>
      <c r="M2" s="404"/>
      <c r="N2" s="57"/>
      <c r="O2" s="58"/>
      <c r="P2" s="78" t="s">
        <v>44</v>
      </c>
      <c r="Q2" s="79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63.75" thickBot="1">
      <c r="A3" s="59"/>
      <c r="B3" s="74" t="s">
        <v>0</v>
      </c>
      <c r="C3" s="75" t="s">
        <v>1</v>
      </c>
      <c r="D3" s="401" t="s">
        <v>11</v>
      </c>
      <c r="E3" s="402"/>
      <c r="F3" s="401" t="s">
        <v>24</v>
      </c>
      <c r="G3" s="402"/>
      <c r="H3" s="401" t="s">
        <v>144</v>
      </c>
      <c r="I3" s="402"/>
      <c r="J3" s="401" t="s">
        <v>160</v>
      </c>
      <c r="K3" s="402"/>
      <c r="L3" s="401" t="s">
        <v>213</v>
      </c>
      <c r="M3" s="402"/>
      <c r="N3" s="60" t="s">
        <v>2</v>
      </c>
      <c r="O3" s="61" t="s">
        <v>6</v>
      </c>
      <c r="P3" s="62" t="s">
        <v>27</v>
      </c>
      <c r="Q3" s="63" t="s">
        <v>28</v>
      </c>
      <c r="R3" s="41" t="s">
        <v>30</v>
      </c>
      <c r="S3" s="41" t="s">
        <v>29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21" s="12" customFormat="1" ht="15">
      <c r="A4" s="45">
        <v>1</v>
      </c>
      <c r="B4" s="232" t="s">
        <v>110</v>
      </c>
      <c r="C4" s="233" t="s">
        <v>33</v>
      </c>
      <c r="D4" s="24">
        <v>17</v>
      </c>
      <c r="E4" s="234">
        <v>4.5</v>
      </c>
      <c r="F4" s="25">
        <v>20</v>
      </c>
      <c r="G4" s="51">
        <v>6.5</v>
      </c>
      <c r="H4" s="24">
        <v>20</v>
      </c>
      <c r="I4" s="26">
        <v>6</v>
      </c>
      <c r="J4" s="52">
        <v>20</v>
      </c>
      <c r="K4" s="53">
        <v>6.5</v>
      </c>
      <c r="L4" s="24">
        <v>18</v>
      </c>
      <c r="M4" s="26">
        <v>5.5</v>
      </c>
      <c r="N4" s="39">
        <f aca="true" t="shared" si="0" ref="N4:N28">SUM(D4+F4+H4+J4+L4)</f>
        <v>95</v>
      </c>
      <c r="O4" s="40">
        <f aca="true" t="shared" si="1" ref="O4:O28">SUM(E4+G4+I4+K4+M4)</f>
        <v>29</v>
      </c>
      <c r="P4" s="235">
        <f aca="true" t="shared" si="2" ref="P4:P28">SUM(D4,F4,H4,J4,L4)-S4</f>
        <v>78</v>
      </c>
      <c r="Q4" s="236">
        <f aca="true" t="shared" si="3" ref="Q4:Q28">SUM(E4,G4,I4,K4,M4)-R4</f>
        <v>24.5</v>
      </c>
      <c r="R4" s="22">
        <f aca="true" t="shared" si="4" ref="R4:R28">IF(COUNT(M4,K4,I4,G4,E4)=5,MIN(M4,K4,I4,G4,E4),0)</f>
        <v>4.5</v>
      </c>
      <c r="S4" s="22">
        <f aca="true" t="shared" si="5" ref="S4:S28">IF(COUNT(D4,F4,H4,J4,L4)=5,MIN(D4,F4,H4,J4,L4),0)</f>
        <v>17</v>
      </c>
      <c r="T4" s="14"/>
      <c r="U4" s="15"/>
    </row>
    <row r="5" spans="1:21" s="12" customFormat="1" ht="15">
      <c r="A5" s="45">
        <v>2</v>
      </c>
      <c r="B5" s="237" t="s">
        <v>12</v>
      </c>
      <c r="C5" s="238" t="s">
        <v>22</v>
      </c>
      <c r="D5" s="24">
        <v>18</v>
      </c>
      <c r="E5" s="234">
        <v>6</v>
      </c>
      <c r="F5" s="109"/>
      <c r="G5" s="110"/>
      <c r="H5" s="24">
        <v>18</v>
      </c>
      <c r="I5" s="26">
        <v>5</v>
      </c>
      <c r="J5" s="90">
        <v>17</v>
      </c>
      <c r="K5" s="94">
        <v>4</v>
      </c>
      <c r="L5" s="24">
        <v>17</v>
      </c>
      <c r="M5" s="26">
        <v>5.5</v>
      </c>
      <c r="N5" s="39">
        <f t="shared" si="0"/>
        <v>70</v>
      </c>
      <c r="O5" s="40">
        <f t="shared" si="1"/>
        <v>20.5</v>
      </c>
      <c r="P5" s="235">
        <f t="shared" si="2"/>
        <v>70</v>
      </c>
      <c r="Q5" s="236">
        <f t="shared" si="3"/>
        <v>20.5</v>
      </c>
      <c r="R5" s="22">
        <f t="shared" si="4"/>
        <v>0</v>
      </c>
      <c r="S5" s="22">
        <f t="shared" si="5"/>
        <v>0</v>
      </c>
      <c r="T5" s="14"/>
      <c r="U5" s="15"/>
    </row>
    <row r="6" spans="1:21" s="12" customFormat="1" ht="15">
      <c r="A6" s="45">
        <v>3</v>
      </c>
      <c r="B6" s="237" t="s">
        <v>14</v>
      </c>
      <c r="C6" s="238" t="s">
        <v>36</v>
      </c>
      <c r="D6" s="24">
        <v>15</v>
      </c>
      <c r="E6" s="234">
        <v>4</v>
      </c>
      <c r="F6" s="25">
        <v>18</v>
      </c>
      <c r="G6" s="51">
        <v>4</v>
      </c>
      <c r="H6" s="24">
        <v>15</v>
      </c>
      <c r="I6" s="26">
        <v>3.5</v>
      </c>
      <c r="J6" s="52">
        <v>16</v>
      </c>
      <c r="K6" s="53">
        <v>3.5</v>
      </c>
      <c r="L6" s="24">
        <v>14</v>
      </c>
      <c r="M6" s="26">
        <v>4</v>
      </c>
      <c r="N6" s="39">
        <f t="shared" si="0"/>
        <v>78</v>
      </c>
      <c r="O6" s="40">
        <f t="shared" si="1"/>
        <v>19</v>
      </c>
      <c r="P6" s="235">
        <f t="shared" si="2"/>
        <v>64</v>
      </c>
      <c r="Q6" s="236">
        <f t="shared" si="3"/>
        <v>15.5</v>
      </c>
      <c r="R6" s="22">
        <f t="shared" si="4"/>
        <v>3.5</v>
      </c>
      <c r="S6" s="22">
        <f t="shared" si="5"/>
        <v>14</v>
      </c>
      <c r="T6" s="14"/>
      <c r="U6" s="15"/>
    </row>
    <row r="7" spans="1:21" s="12" customFormat="1" ht="15">
      <c r="A7" s="45">
        <v>4</v>
      </c>
      <c r="B7" s="237" t="s">
        <v>15</v>
      </c>
      <c r="C7" s="238" t="s">
        <v>22</v>
      </c>
      <c r="D7" s="91">
        <v>10</v>
      </c>
      <c r="E7" s="239">
        <v>3.5</v>
      </c>
      <c r="F7" s="90">
        <v>16</v>
      </c>
      <c r="G7" s="92">
        <v>3.5</v>
      </c>
      <c r="H7" s="89">
        <v>14</v>
      </c>
      <c r="I7" s="93">
        <v>3.5</v>
      </c>
      <c r="J7" s="90">
        <v>18</v>
      </c>
      <c r="K7" s="94">
        <v>4.5</v>
      </c>
      <c r="L7" s="89">
        <v>15</v>
      </c>
      <c r="M7" s="95">
        <v>4</v>
      </c>
      <c r="N7" s="39">
        <f t="shared" si="0"/>
        <v>73</v>
      </c>
      <c r="O7" s="40">
        <f t="shared" si="1"/>
        <v>19</v>
      </c>
      <c r="P7" s="235">
        <f t="shared" si="2"/>
        <v>63</v>
      </c>
      <c r="Q7" s="236">
        <f t="shared" si="3"/>
        <v>15.5</v>
      </c>
      <c r="R7" s="22">
        <f t="shared" si="4"/>
        <v>3.5</v>
      </c>
      <c r="S7" s="22">
        <f t="shared" si="5"/>
        <v>10</v>
      </c>
      <c r="T7" s="14"/>
      <c r="U7" s="15"/>
    </row>
    <row r="8" spans="1:21" s="12" customFormat="1" ht="15">
      <c r="A8" s="45">
        <v>5</v>
      </c>
      <c r="B8" s="237" t="s">
        <v>45</v>
      </c>
      <c r="C8" s="238" t="s">
        <v>22</v>
      </c>
      <c r="D8" s="24">
        <v>16</v>
      </c>
      <c r="E8" s="234">
        <v>4.5</v>
      </c>
      <c r="F8" s="25">
        <v>14</v>
      </c>
      <c r="G8" s="51">
        <v>3</v>
      </c>
      <c r="H8" s="24">
        <v>17</v>
      </c>
      <c r="I8" s="26">
        <v>4</v>
      </c>
      <c r="J8" s="52">
        <v>13</v>
      </c>
      <c r="K8" s="53">
        <v>1.5</v>
      </c>
      <c r="L8" s="24">
        <v>12</v>
      </c>
      <c r="M8" s="26">
        <v>3.5</v>
      </c>
      <c r="N8" s="39">
        <f t="shared" si="0"/>
        <v>72</v>
      </c>
      <c r="O8" s="40">
        <f t="shared" si="1"/>
        <v>16.5</v>
      </c>
      <c r="P8" s="235">
        <f t="shared" si="2"/>
        <v>60</v>
      </c>
      <c r="Q8" s="236">
        <f t="shared" si="3"/>
        <v>15</v>
      </c>
      <c r="R8" s="22">
        <f t="shared" si="4"/>
        <v>1.5</v>
      </c>
      <c r="S8" s="22">
        <f t="shared" si="5"/>
        <v>12</v>
      </c>
      <c r="T8" s="14"/>
      <c r="U8" s="15"/>
    </row>
    <row r="9" spans="1:21" s="12" customFormat="1" ht="15">
      <c r="A9" s="45">
        <v>6</v>
      </c>
      <c r="B9" s="237" t="s">
        <v>18</v>
      </c>
      <c r="C9" s="238" t="s">
        <v>36</v>
      </c>
      <c r="D9" s="91">
        <v>8</v>
      </c>
      <c r="E9" s="239">
        <v>3</v>
      </c>
      <c r="F9" s="90">
        <v>15</v>
      </c>
      <c r="G9" s="107">
        <v>3.5</v>
      </c>
      <c r="H9" s="89">
        <v>16</v>
      </c>
      <c r="I9" s="108">
        <v>4</v>
      </c>
      <c r="J9" s="90">
        <v>14</v>
      </c>
      <c r="K9" s="94">
        <v>2.5</v>
      </c>
      <c r="L9" s="89">
        <v>13</v>
      </c>
      <c r="M9" s="26">
        <v>4</v>
      </c>
      <c r="N9" s="39">
        <f t="shared" si="0"/>
        <v>66</v>
      </c>
      <c r="O9" s="40">
        <f t="shared" si="1"/>
        <v>17</v>
      </c>
      <c r="P9" s="235">
        <f t="shared" si="2"/>
        <v>58</v>
      </c>
      <c r="Q9" s="236">
        <f t="shared" si="3"/>
        <v>14.5</v>
      </c>
      <c r="R9" s="22">
        <f t="shared" si="4"/>
        <v>2.5</v>
      </c>
      <c r="S9" s="22">
        <f t="shared" si="5"/>
        <v>8</v>
      </c>
      <c r="T9" s="14"/>
      <c r="U9" s="15"/>
    </row>
    <row r="10" spans="1:21" s="12" customFormat="1" ht="15">
      <c r="A10" s="45">
        <v>7</v>
      </c>
      <c r="B10" s="237" t="s">
        <v>17</v>
      </c>
      <c r="C10" s="238" t="s">
        <v>8</v>
      </c>
      <c r="D10" s="106">
        <v>11</v>
      </c>
      <c r="E10" s="234">
        <v>3.5</v>
      </c>
      <c r="F10" s="52">
        <v>17</v>
      </c>
      <c r="G10" s="51">
        <v>4</v>
      </c>
      <c r="H10" s="106">
        <v>13</v>
      </c>
      <c r="I10" s="26">
        <v>3.5</v>
      </c>
      <c r="J10" s="109"/>
      <c r="K10" s="110"/>
      <c r="L10" s="180"/>
      <c r="M10" s="181"/>
      <c r="N10" s="39">
        <f t="shared" si="0"/>
        <v>41</v>
      </c>
      <c r="O10" s="40">
        <f t="shared" si="1"/>
        <v>11</v>
      </c>
      <c r="P10" s="235">
        <f t="shared" si="2"/>
        <v>41</v>
      </c>
      <c r="Q10" s="236">
        <f t="shared" si="3"/>
        <v>11</v>
      </c>
      <c r="R10" s="22">
        <f t="shared" si="4"/>
        <v>0</v>
      </c>
      <c r="S10" s="22">
        <f t="shared" si="5"/>
        <v>0</v>
      </c>
      <c r="T10" s="14"/>
      <c r="U10" s="15"/>
    </row>
    <row r="11" spans="1:21" s="12" customFormat="1" ht="15">
      <c r="A11" s="45">
        <v>8</v>
      </c>
      <c r="B11" s="237" t="s">
        <v>40</v>
      </c>
      <c r="C11" s="238" t="s">
        <v>33</v>
      </c>
      <c r="D11" s="24">
        <v>20</v>
      </c>
      <c r="E11" s="234">
        <v>6.5</v>
      </c>
      <c r="F11" s="109"/>
      <c r="G11" s="110"/>
      <c r="H11" s="120"/>
      <c r="I11" s="240"/>
      <c r="J11" s="109"/>
      <c r="K11" s="122"/>
      <c r="L11" s="24">
        <v>20</v>
      </c>
      <c r="M11" s="26">
        <v>5.5</v>
      </c>
      <c r="N11" s="39">
        <f t="shared" si="0"/>
        <v>40</v>
      </c>
      <c r="O11" s="40">
        <f t="shared" si="1"/>
        <v>12</v>
      </c>
      <c r="P11" s="235">
        <f t="shared" si="2"/>
        <v>40</v>
      </c>
      <c r="Q11" s="236">
        <f t="shared" si="3"/>
        <v>12</v>
      </c>
      <c r="R11" s="22">
        <f t="shared" si="4"/>
        <v>0</v>
      </c>
      <c r="S11" s="22">
        <f t="shared" si="5"/>
        <v>0</v>
      </c>
      <c r="T11" s="14"/>
      <c r="U11" s="15"/>
    </row>
    <row r="12" spans="1:20" s="15" customFormat="1" ht="15">
      <c r="A12" s="42">
        <v>9</v>
      </c>
      <c r="B12" s="241" t="s">
        <v>113</v>
      </c>
      <c r="C12" s="242" t="s">
        <v>34</v>
      </c>
      <c r="D12" s="85">
        <v>9</v>
      </c>
      <c r="E12" s="239">
        <v>3.5</v>
      </c>
      <c r="F12" s="77"/>
      <c r="G12" s="46"/>
      <c r="H12" s="86">
        <v>10</v>
      </c>
      <c r="I12" s="87">
        <v>2</v>
      </c>
      <c r="J12" s="90">
        <v>15</v>
      </c>
      <c r="K12" s="107">
        <v>2.5</v>
      </c>
      <c r="L12" s="180"/>
      <c r="M12" s="181"/>
      <c r="N12" s="17">
        <f t="shared" si="0"/>
        <v>34</v>
      </c>
      <c r="O12" s="18">
        <f t="shared" si="1"/>
        <v>8</v>
      </c>
      <c r="P12" s="243">
        <f t="shared" si="2"/>
        <v>34</v>
      </c>
      <c r="Q12" s="244">
        <f t="shared" si="3"/>
        <v>8</v>
      </c>
      <c r="R12" s="22">
        <f t="shared" si="4"/>
        <v>0</v>
      </c>
      <c r="S12" s="22">
        <f t="shared" si="5"/>
        <v>0</v>
      </c>
      <c r="T12" s="14"/>
    </row>
    <row r="13" spans="1:21" s="15" customFormat="1" ht="15">
      <c r="A13" s="42">
        <v>10</v>
      </c>
      <c r="B13" s="241" t="s">
        <v>9</v>
      </c>
      <c r="C13" s="242" t="s">
        <v>8</v>
      </c>
      <c r="D13" s="86">
        <v>5</v>
      </c>
      <c r="E13" s="239">
        <v>2</v>
      </c>
      <c r="F13" s="81">
        <v>13</v>
      </c>
      <c r="G13" s="82">
        <v>2</v>
      </c>
      <c r="H13" s="81">
        <v>12</v>
      </c>
      <c r="I13" s="112">
        <v>3</v>
      </c>
      <c r="J13" s="109"/>
      <c r="K13" s="110"/>
      <c r="L13" s="180"/>
      <c r="M13" s="181"/>
      <c r="N13" s="17">
        <f t="shared" si="0"/>
        <v>30</v>
      </c>
      <c r="O13" s="18">
        <f t="shared" si="1"/>
        <v>7</v>
      </c>
      <c r="P13" s="243">
        <f t="shared" si="2"/>
        <v>30</v>
      </c>
      <c r="Q13" s="244">
        <f t="shared" si="3"/>
        <v>7</v>
      </c>
      <c r="R13" s="22">
        <f t="shared" si="4"/>
        <v>0</v>
      </c>
      <c r="S13" s="22">
        <f t="shared" si="5"/>
        <v>0</v>
      </c>
      <c r="T13" s="14"/>
      <c r="U13" s="19"/>
    </row>
    <row r="14" spans="1:21" s="19" customFormat="1" ht="15">
      <c r="A14" s="42">
        <v>11</v>
      </c>
      <c r="B14" s="241" t="s">
        <v>10</v>
      </c>
      <c r="C14" s="242" t="s">
        <v>34</v>
      </c>
      <c r="D14" s="86">
        <v>6</v>
      </c>
      <c r="E14" s="239">
        <v>3</v>
      </c>
      <c r="F14" s="83">
        <v>12</v>
      </c>
      <c r="G14" s="82">
        <v>1.5</v>
      </c>
      <c r="H14" s="81">
        <v>11</v>
      </c>
      <c r="I14" s="84">
        <v>2</v>
      </c>
      <c r="J14" s="109"/>
      <c r="K14" s="110"/>
      <c r="L14" s="180"/>
      <c r="M14" s="181"/>
      <c r="N14" s="17">
        <f t="shared" si="0"/>
        <v>29</v>
      </c>
      <c r="O14" s="18">
        <f t="shared" si="1"/>
        <v>6.5</v>
      </c>
      <c r="P14" s="243">
        <f t="shared" si="2"/>
        <v>29</v>
      </c>
      <c r="Q14" s="244">
        <f t="shared" si="3"/>
        <v>6.5</v>
      </c>
      <c r="R14" s="22">
        <f t="shared" si="4"/>
        <v>0</v>
      </c>
      <c r="S14" s="22">
        <f t="shared" si="5"/>
        <v>0</v>
      </c>
      <c r="T14" s="15"/>
      <c r="U14" s="15"/>
    </row>
    <row r="15" spans="1:21" s="15" customFormat="1" ht="15">
      <c r="A15" s="42">
        <v>12</v>
      </c>
      <c r="B15" s="241" t="s">
        <v>111</v>
      </c>
      <c r="C15" s="238" t="s">
        <v>118</v>
      </c>
      <c r="D15" s="20">
        <v>14</v>
      </c>
      <c r="E15" s="234">
        <v>4</v>
      </c>
      <c r="F15" s="77"/>
      <c r="G15" s="46"/>
      <c r="H15" s="77"/>
      <c r="I15" s="245"/>
      <c r="J15" s="109"/>
      <c r="K15" s="110"/>
      <c r="L15" s="20">
        <v>10</v>
      </c>
      <c r="M15" s="16">
        <v>3</v>
      </c>
      <c r="N15" s="17">
        <f t="shared" si="0"/>
        <v>24</v>
      </c>
      <c r="O15" s="18">
        <f t="shared" si="1"/>
        <v>7</v>
      </c>
      <c r="P15" s="243">
        <f t="shared" si="2"/>
        <v>24</v>
      </c>
      <c r="Q15" s="244">
        <f t="shared" si="3"/>
        <v>7</v>
      </c>
      <c r="R15" s="22">
        <f t="shared" si="4"/>
        <v>0</v>
      </c>
      <c r="S15" s="22">
        <f t="shared" si="5"/>
        <v>0</v>
      </c>
      <c r="T15" s="19"/>
      <c r="U15" s="19"/>
    </row>
    <row r="16" spans="1:21" s="19" customFormat="1" ht="15">
      <c r="A16" s="42">
        <v>13</v>
      </c>
      <c r="B16" s="241" t="s">
        <v>169</v>
      </c>
      <c r="C16" s="242" t="s">
        <v>33</v>
      </c>
      <c r="D16" s="76"/>
      <c r="E16" s="118"/>
      <c r="F16" s="77"/>
      <c r="G16" s="46"/>
      <c r="H16" s="77"/>
      <c r="I16" s="121"/>
      <c r="J16" s="90">
        <v>12</v>
      </c>
      <c r="K16" s="92">
        <v>0</v>
      </c>
      <c r="L16" s="86">
        <v>11</v>
      </c>
      <c r="M16" s="16">
        <v>3.5</v>
      </c>
      <c r="N16" s="17">
        <f t="shared" si="0"/>
        <v>23</v>
      </c>
      <c r="O16" s="18">
        <f t="shared" si="1"/>
        <v>3.5</v>
      </c>
      <c r="P16" s="243">
        <f t="shared" si="2"/>
        <v>23</v>
      </c>
      <c r="Q16" s="244">
        <f t="shared" si="3"/>
        <v>3.5</v>
      </c>
      <c r="R16" s="22">
        <f t="shared" si="4"/>
        <v>0</v>
      </c>
      <c r="S16" s="22">
        <f t="shared" si="5"/>
        <v>0</v>
      </c>
      <c r="T16" s="15"/>
      <c r="U16" s="15"/>
    </row>
    <row r="17" spans="1:19" s="19" customFormat="1" ht="15">
      <c r="A17" s="42">
        <v>14</v>
      </c>
      <c r="B17" s="241" t="s">
        <v>174</v>
      </c>
      <c r="C17" s="242" t="s">
        <v>118</v>
      </c>
      <c r="D17" s="76"/>
      <c r="E17" s="119"/>
      <c r="F17" s="77"/>
      <c r="G17" s="72"/>
      <c r="H17" s="77"/>
      <c r="I17" s="245"/>
      <c r="J17" s="109"/>
      <c r="K17" s="110"/>
      <c r="L17" s="86">
        <v>16</v>
      </c>
      <c r="M17" s="16">
        <v>4.5</v>
      </c>
      <c r="N17" s="17">
        <f t="shared" si="0"/>
        <v>16</v>
      </c>
      <c r="O17" s="18">
        <f t="shared" si="1"/>
        <v>4.5</v>
      </c>
      <c r="P17" s="243">
        <f t="shared" si="2"/>
        <v>16</v>
      </c>
      <c r="Q17" s="244">
        <f t="shared" si="3"/>
        <v>4.5</v>
      </c>
      <c r="R17" s="22">
        <f t="shared" si="4"/>
        <v>0</v>
      </c>
      <c r="S17" s="22">
        <f t="shared" si="5"/>
        <v>0</v>
      </c>
    </row>
    <row r="18" spans="1:21" s="19" customFormat="1" ht="15">
      <c r="A18" s="42">
        <v>15</v>
      </c>
      <c r="B18" s="241" t="s">
        <v>13</v>
      </c>
      <c r="C18" s="242" t="s">
        <v>33</v>
      </c>
      <c r="D18" s="25">
        <v>13</v>
      </c>
      <c r="E18" s="246">
        <v>3.5</v>
      </c>
      <c r="F18" s="109"/>
      <c r="G18" s="110"/>
      <c r="H18" s="109"/>
      <c r="I18" s="247"/>
      <c r="J18" s="77"/>
      <c r="K18" s="123"/>
      <c r="L18" s="180"/>
      <c r="M18" s="181"/>
      <c r="N18" s="17">
        <f t="shared" si="0"/>
        <v>13</v>
      </c>
      <c r="O18" s="18">
        <f t="shared" si="1"/>
        <v>3.5</v>
      </c>
      <c r="P18" s="243">
        <f t="shared" si="2"/>
        <v>13</v>
      </c>
      <c r="Q18" s="244">
        <f t="shared" si="3"/>
        <v>3.5</v>
      </c>
      <c r="R18" s="22">
        <f t="shared" si="4"/>
        <v>0</v>
      </c>
      <c r="S18" s="22">
        <f t="shared" si="5"/>
        <v>0</v>
      </c>
      <c r="T18" s="15"/>
      <c r="U18" s="15"/>
    </row>
    <row r="19" spans="1:21" s="15" customFormat="1" ht="15">
      <c r="A19" s="42">
        <v>16</v>
      </c>
      <c r="B19" s="241" t="s">
        <v>112</v>
      </c>
      <c r="C19" s="242" t="s">
        <v>23</v>
      </c>
      <c r="D19" s="20">
        <v>12</v>
      </c>
      <c r="E19" s="234">
        <v>3.5</v>
      </c>
      <c r="F19" s="77"/>
      <c r="G19" s="46"/>
      <c r="H19" s="77"/>
      <c r="I19" s="245"/>
      <c r="J19" s="109"/>
      <c r="K19" s="110"/>
      <c r="L19" s="180"/>
      <c r="M19" s="181"/>
      <c r="N19" s="17">
        <f t="shared" si="0"/>
        <v>12</v>
      </c>
      <c r="O19" s="18">
        <f t="shared" si="1"/>
        <v>3.5</v>
      </c>
      <c r="P19" s="243">
        <f t="shared" si="2"/>
        <v>12</v>
      </c>
      <c r="Q19" s="244">
        <f t="shared" si="3"/>
        <v>3.5</v>
      </c>
      <c r="R19" s="22">
        <f t="shared" si="4"/>
        <v>0</v>
      </c>
      <c r="S19" s="22">
        <f t="shared" si="5"/>
        <v>0</v>
      </c>
      <c r="T19" s="22"/>
      <c r="U19" s="22"/>
    </row>
    <row r="20" spans="1:21" s="15" customFormat="1" ht="15">
      <c r="A20" s="42">
        <v>17</v>
      </c>
      <c r="B20" s="248" t="s">
        <v>175</v>
      </c>
      <c r="C20" s="249" t="s">
        <v>36</v>
      </c>
      <c r="D20" s="76"/>
      <c r="E20" s="119"/>
      <c r="F20" s="77"/>
      <c r="G20" s="72"/>
      <c r="H20" s="77"/>
      <c r="I20" s="250"/>
      <c r="J20" s="109"/>
      <c r="K20" s="110"/>
      <c r="L20" s="86">
        <v>10</v>
      </c>
      <c r="M20" s="16">
        <v>3</v>
      </c>
      <c r="N20" s="17">
        <f t="shared" si="0"/>
        <v>10</v>
      </c>
      <c r="O20" s="18">
        <f t="shared" si="1"/>
        <v>3</v>
      </c>
      <c r="P20" s="243">
        <f t="shared" si="2"/>
        <v>10</v>
      </c>
      <c r="Q20" s="244">
        <f t="shared" si="3"/>
        <v>3</v>
      </c>
      <c r="R20" s="22">
        <f t="shared" si="4"/>
        <v>0</v>
      </c>
      <c r="S20" s="22">
        <f t="shared" si="5"/>
        <v>0</v>
      </c>
      <c r="T20" s="22"/>
      <c r="U20" s="22"/>
    </row>
    <row r="21" spans="1:21" s="15" customFormat="1" ht="15">
      <c r="A21" s="42">
        <v>18</v>
      </c>
      <c r="B21" s="248" t="s">
        <v>176</v>
      </c>
      <c r="C21" s="238" t="s">
        <v>117</v>
      </c>
      <c r="D21" s="77"/>
      <c r="E21" s="72"/>
      <c r="F21" s="77"/>
      <c r="G21" s="72"/>
      <c r="H21" s="77"/>
      <c r="I21" s="250"/>
      <c r="J21" s="109"/>
      <c r="K21" s="110"/>
      <c r="L21" s="86">
        <v>9</v>
      </c>
      <c r="M21" s="16">
        <v>3</v>
      </c>
      <c r="N21" s="17">
        <f t="shared" si="0"/>
        <v>9</v>
      </c>
      <c r="O21" s="18">
        <f t="shared" si="1"/>
        <v>3</v>
      </c>
      <c r="P21" s="243">
        <f t="shared" si="2"/>
        <v>9</v>
      </c>
      <c r="Q21" s="244">
        <f t="shared" si="3"/>
        <v>3</v>
      </c>
      <c r="R21" s="22">
        <f t="shared" si="4"/>
        <v>0</v>
      </c>
      <c r="S21" s="22">
        <f t="shared" si="5"/>
        <v>0</v>
      </c>
      <c r="T21" s="22"/>
      <c r="U21" s="22"/>
    </row>
    <row r="22" spans="1:21" s="15" customFormat="1" ht="15">
      <c r="A22" s="42">
        <v>19</v>
      </c>
      <c r="B22" s="241" t="s">
        <v>177</v>
      </c>
      <c r="C22" s="242" t="s">
        <v>117</v>
      </c>
      <c r="D22" s="77"/>
      <c r="E22" s="72"/>
      <c r="F22" s="77"/>
      <c r="G22" s="72"/>
      <c r="H22" s="77"/>
      <c r="I22" s="250"/>
      <c r="J22" s="109"/>
      <c r="K22" s="110"/>
      <c r="L22" s="86">
        <v>8</v>
      </c>
      <c r="M22" s="16">
        <v>3</v>
      </c>
      <c r="N22" s="17">
        <f t="shared" si="0"/>
        <v>8</v>
      </c>
      <c r="O22" s="18">
        <f t="shared" si="1"/>
        <v>3</v>
      </c>
      <c r="P22" s="243">
        <f t="shared" si="2"/>
        <v>8</v>
      </c>
      <c r="Q22" s="244">
        <f t="shared" si="3"/>
        <v>3</v>
      </c>
      <c r="R22" s="22">
        <f t="shared" si="4"/>
        <v>0</v>
      </c>
      <c r="S22" s="22">
        <f t="shared" si="5"/>
        <v>0</v>
      </c>
      <c r="T22" s="22"/>
      <c r="U22" s="22"/>
    </row>
    <row r="23" spans="1:21" s="15" customFormat="1" ht="15">
      <c r="A23" s="42">
        <v>20</v>
      </c>
      <c r="B23" s="241" t="s">
        <v>114</v>
      </c>
      <c r="C23" s="242" t="s">
        <v>117</v>
      </c>
      <c r="D23" s="81">
        <v>7</v>
      </c>
      <c r="E23" s="82">
        <v>3</v>
      </c>
      <c r="F23" s="77"/>
      <c r="G23" s="46"/>
      <c r="H23" s="77"/>
      <c r="I23" s="250"/>
      <c r="J23" s="109"/>
      <c r="K23" s="110"/>
      <c r="L23" s="180"/>
      <c r="M23" s="181"/>
      <c r="N23" s="17">
        <f t="shared" si="0"/>
        <v>7</v>
      </c>
      <c r="O23" s="18">
        <f t="shared" si="1"/>
        <v>3</v>
      </c>
      <c r="P23" s="243">
        <f t="shared" si="2"/>
        <v>7</v>
      </c>
      <c r="Q23" s="244">
        <f t="shared" si="3"/>
        <v>3</v>
      </c>
      <c r="R23" s="22">
        <f t="shared" si="4"/>
        <v>0</v>
      </c>
      <c r="S23" s="22">
        <f t="shared" si="5"/>
        <v>0</v>
      </c>
      <c r="T23" s="22"/>
      <c r="U23" s="22"/>
    </row>
    <row r="24" spans="1:21" s="15" customFormat="1" ht="15">
      <c r="A24" s="42"/>
      <c r="B24" s="241" t="s">
        <v>178</v>
      </c>
      <c r="C24" s="242" t="s">
        <v>182</v>
      </c>
      <c r="D24" s="77"/>
      <c r="E24" s="72"/>
      <c r="F24" s="77"/>
      <c r="G24" s="72"/>
      <c r="H24" s="77"/>
      <c r="I24" s="250"/>
      <c r="J24" s="109"/>
      <c r="K24" s="110"/>
      <c r="L24" s="86">
        <v>7</v>
      </c>
      <c r="M24" s="16">
        <v>3</v>
      </c>
      <c r="N24" s="17">
        <f t="shared" si="0"/>
        <v>7</v>
      </c>
      <c r="O24" s="18">
        <f t="shared" si="1"/>
        <v>3</v>
      </c>
      <c r="P24" s="243">
        <f t="shared" si="2"/>
        <v>7</v>
      </c>
      <c r="Q24" s="244">
        <f t="shared" si="3"/>
        <v>3</v>
      </c>
      <c r="R24" s="22">
        <f t="shared" si="4"/>
        <v>0</v>
      </c>
      <c r="S24" s="22">
        <f t="shared" si="5"/>
        <v>0</v>
      </c>
      <c r="T24" s="22"/>
      <c r="U24" s="22"/>
    </row>
    <row r="25" spans="1:21" s="15" customFormat="1" ht="15">
      <c r="A25" s="42">
        <v>22</v>
      </c>
      <c r="B25" s="241" t="s">
        <v>179</v>
      </c>
      <c r="C25" s="242" t="s">
        <v>182</v>
      </c>
      <c r="D25" s="77"/>
      <c r="E25" s="72"/>
      <c r="F25" s="77"/>
      <c r="G25" s="72"/>
      <c r="H25" s="77"/>
      <c r="I25" s="250"/>
      <c r="J25" s="109"/>
      <c r="K25" s="110"/>
      <c r="L25" s="86">
        <v>6</v>
      </c>
      <c r="M25" s="16">
        <v>1</v>
      </c>
      <c r="N25" s="17">
        <f t="shared" si="0"/>
        <v>6</v>
      </c>
      <c r="O25" s="18">
        <f t="shared" si="1"/>
        <v>1</v>
      </c>
      <c r="P25" s="243">
        <f t="shared" si="2"/>
        <v>6</v>
      </c>
      <c r="Q25" s="244">
        <f t="shared" si="3"/>
        <v>1</v>
      </c>
      <c r="R25" s="22">
        <f t="shared" si="4"/>
        <v>0</v>
      </c>
      <c r="S25" s="22">
        <f t="shared" si="5"/>
        <v>0</v>
      </c>
      <c r="T25" s="22"/>
      <c r="U25" s="22"/>
    </row>
    <row r="26" spans="1:21" s="15" customFormat="1" ht="15">
      <c r="A26" s="42">
        <v>23</v>
      </c>
      <c r="B26" s="241" t="s">
        <v>180</v>
      </c>
      <c r="C26" s="242" t="s">
        <v>183</v>
      </c>
      <c r="D26" s="77"/>
      <c r="E26" s="72"/>
      <c r="F26" s="77"/>
      <c r="G26" s="72"/>
      <c r="H26" s="77"/>
      <c r="I26" s="250"/>
      <c r="J26" s="109"/>
      <c r="K26" s="110"/>
      <c r="L26" s="86">
        <v>5</v>
      </c>
      <c r="M26" s="16">
        <v>1</v>
      </c>
      <c r="N26" s="17">
        <f t="shared" si="0"/>
        <v>5</v>
      </c>
      <c r="O26" s="18">
        <f t="shared" si="1"/>
        <v>1</v>
      </c>
      <c r="P26" s="243">
        <f t="shared" si="2"/>
        <v>5</v>
      </c>
      <c r="Q26" s="244">
        <f t="shared" si="3"/>
        <v>1</v>
      </c>
      <c r="R26" s="22">
        <f t="shared" si="4"/>
        <v>0</v>
      </c>
      <c r="S26" s="22">
        <f t="shared" si="5"/>
        <v>0</v>
      </c>
      <c r="T26" s="22"/>
      <c r="U26" s="22"/>
    </row>
    <row r="27" spans="1:21" s="15" customFormat="1" ht="15">
      <c r="A27" s="42">
        <v>24</v>
      </c>
      <c r="B27" s="241" t="s">
        <v>115</v>
      </c>
      <c r="C27" s="242" t="s">
        <v>117</v>
      </c>
      <c r="D27" s="81">
        <v>4</v>
      </c>
      <c r="E27" s="251">
        <v>1.5</v>
      </c>
      <c r="F27" s="77"/>
      <c r="G27" s="72"/>
      <c r="H27" s="77"/>
      <c r="I27" s="250"/>
      <c r="J27" s="109"/>
      <c r="K27" s="110"/>
      <c r="L27" s="180"/>
      <c r="M27" s="181"/>
      <c r="N27" s="17">
        <f t="shared" si="0"/>
        <v>4</v>
      </c>
      <c r="O27" s="18">
        <f t="shared" si="1"/>
        <v>1.5</v>
      </c>
      <c r="P27" s="243">
        <f t="shared" si="2"/>
        <v>4</v>
      </c>
      <c r="Q27" s="244">
        <f t="shared" si="3"/>
        <v>1.5</v>
      </c>
      <c r="R27" s="22">
        <f t="shared" si="4"/>
        <v>0</v>
      </c>
      <c r="S27" s="22">
        <f t="shared" si="5"/>
        <v>0</v>
      </c>
      <c r="T27" s="22"/>
      <c r="U27" s="22"/>
    </row>
    <row r="28" spans="1:21" s="15" customFormat="1" ht="15.75" thickBot="1">
      <c r="A28" s="42">
        <v>25</v>
      </c>
      <c r="B28" s="241" t="s">
        <v>181</v>
      </c>
      <c r="C28" s="242" t="s">
        <v>182</v>
      </c>
      <c r="D28" s="77"/>
      <c r="E28" s="72"/>
      <c r="F28" s="77"/>
      <c r="G28" s="72"/>
      <c r="H28" s="77"/>
      <c r="I28" s="250"/>
      <c r="J28" s="109"/>
      <c r="K28" s="110"/>
      <c r="L28" s="86">
        <v>4</v>
      </c>
      <c r="M28" s="16">
        <v>1</v>
      </c>
      <c r="N28" s="17">
        <f t="shared" si="0"/>
        <v>4</v>
      </c>
      <c r="O28" s="18">
        <f t="shared" si="1"/>
        <v>1</v>
      </c>
      <c r="P28" s="243">
        <f t="shared" si="2"/>
        <v>4</v>
      </c>
      <c r="Q28" s="244">
        <f t="shared" si="3"/>
        <v>1</v>
      </c>
      <c r="R28" s="22">
        <f t="shared" si="4"/>
        <v>0</v>
      </c>
      <c r="S28" s="22">
        <f t="shared" si="5"/>
        <v>0</v>
      </c>
      <c r="T28" s="22"/>
      <c r="U28" s="22"/>
    </row>
    <row r="29" spans="1:17" s="22" customFormat="1" ht="15.75" thickBot="1">
      <c r="A29" s="64" t="s">
        <v>26</v>
      </c>
      <c r="B29" s="65"/>
      <c r="C29" s="66"/>
      <c r="D29" s="67"/>
      <c r="E29" s="68"/>
      <c r="F29" s="67"/>
      <c r="G29" s="68"/>
      <c r="H29" s="67"/>
      <c r="I29" s="68"/>
      <c r="J29" s="67"/>
      <c r="K29" s="68"/>
      <c r="L29" s="67"/>
      <c r="M29" s="69"/>
      <c r="N29" s="70" t="s">
        <v>21</v>
      </c>
      <c r="O29" s="71" t="s">
        <v>6</v>
      </c>
      <c r="P29" s="73" t="s">
        <v>21</v>
      </c>
      <c r="Q29" s="71" t="s">
        <v>6</v>
      </c>
    </row>
    <row r="30" spans="1:21" s="19" customFormat="1" ht="15">
      <c r="A30" s="98">
        <v>1</v>
      </c>
      <c r="B30" s="252" t="s">
        <v>116</v>
      </c>
      <c r="C30" s="253" t="s">
        <v>33</v>
      </c>
      <c r="D30" s="99">
        <v>20</v>
      </c>
      <c r="E30" s="254">
        <v>3.5</v>
      </c>
      <c r="F30" s="99">
        <v>20</v>
      </c>
      <c r="G30" s="100">
        <v>5</v>
      </c>
      <c r="H30" s="101">
        <v>20</v>
      </c>
      <c r="I30" s="102">
        <v>6</v>
      </c>
      <c r="J30" s="99">
        <v>20</v>
      </c>
      <c r="K30" s="103">
        <v>6</v>
      </c>
      <c r="L30" s="101">
        <v>18</v>
      </c>
      <c r="M30" s="102">
        <v>4</v>
      </c>
      <c r="N30" s="47">
        <f aca="true" t="shared" si="6" ref="N30:O32">SUM(D30+F30+H30+J30+L30)</f>
        <v>98</v>
      </c>
      <c r="O30" s="48">
        <f t="shared" si="6"/>
        <v>24.5</v>
      </c>
      <c r="P30" s="255">
        <f>SUM(D30,F30,H30,J30,L30)-S30</f>
        <v>80</v>
      </c>
      <c r="Q30" s="256">
        <f>SUM(E30,G30,I30,K30,M30)-R30</f>
        <v>21</v>
      </c>
      <c r="R30" s="22">
        <f>IF(COUNT(M30,K30,I30,G30,E30)=5,MIN(M30,K30,I30,G30,E30),0)</f>
        <v>3.5</v>
      </c>
      <c r="S30" s="22">
        <f>IF(COUNT(D30,F30,H30,J30,L30)=5,MIN(D30,F30,H30,J30,L30),0)</f>
        <v>18</v>
      </c>
      <c r="T30" s="15"/>
      <c r="U30" s="15"/>
    </row>
    <row r="31" spans="1:21" s="19" customFormat="1" ht="15">
      <c r="A31" s="42">
        <v>2</v>
      </c>
      <c r="B31" s="257" t="s">
        <v>16</v>
      </c>
      <c r="C31" s="258" t="s">
        <v>33</v>
      </c>
      <c r="D31" s="77"/>
      <c r="E31" s="245"/>
      <c r="F31" s="21">
        <v>17</v>
      </c>
      <c r="G31" s="23">
        <v>4.5</v>
      </c>
      <c r="H31" s="77"/>
      <c r="I31" s="245"/>
      <c r="J31" s="21">
        <v>18</v>
      </c>
      <c r="K31" s="105">
        <v>4</v>
      </c>
      <c r="L31" s="20">
        <v>20</v>
      </c>
      <c r="M31" s="104">
        <v>4.5</v>
      </c>
      <c r="N31" s="17">
        <f t="shared" si="6"/>
        <v>55</v>
      </c>
      <c r="O31" s="18">
        <f t="shared" si="6"/>
        <v>13</v>
      </c>
      <c r="P31" s="243">
        <f>SUM(D31,F31,H31,J31,L31)-S31</f>
        <v>55</v>
      </c>
      <c r="Q31" s="244">
        <f>SUM(E31,G31,I31,K31,M31)-R31</f>
        <v>13</v>
      </c>
      <c r="R31" s="22">
        <f>IF(COUNT(M31,K31,I31,G31,E31)=5,MIN(M31,K31,I31,G31,E31),0)</f>
        <v>0</v>
      </c>
      <c r="S31" s="22">
        <f>IF(COUNT(D31,F31,H31,J31,L31)=5,MIN(D31,F31,H31,J31,L31),0)</f>
        <v>0</v>
      </c>
      <c r="T31" s="15"/>
      <c r="U31" s="15"/>
    </row>
    <row r="32" spans="1:21" s="19" customFormat="1" ht="15.75" thickBot="1">
      <c r="A32" s="43">
        <v>3</v>
      </c>
      <c r="B32" s="259" t="s">
        <v>41</v>
      </c>
      <c r="C32" s="260" t="s">
        <v>118</v>
      </c>
      <c r="D32" s="113"/>
      <c r="E32" s="261"/>
      <c r="F32" s="27">
        <v>18</v>
      </c>
      <c r="G32" s="111">
        <v>4.5</v>
      </c>
      <c r="H32" s="114"/>
      <c r="I32" s="261"/>
      <c r="J32" s="115"/>
      <c r="K32" s="116"/>
      <c r="L32" s="88">
        <v>17</v>
      </c>
      <c r="M32" s="117">
        <v>3.5</v>
      </c>
      <c r="N32" s="49">
        <f t="shared" si="6"/>
        <v>35</v>
      </c>
      <c r="O32" s="50">
        <f t="shared" si="6"/>
        <v>8</v>
      </c>
      <c r="P32" s="262">
        <f>SUM(D32,F32,H32,J32,L32)-S32</f>
        <v>35</v>
      </c>
      <c r="Q32" s="263">
        <f>SUM(E32,G32,I32,K32,M32)-R32</f>
        <v>8</v>
      </c>
      <c r="R32" s="22">
        <f>IF(COUNT(M32,K32,I32,G32,E32)=5,MIN(M32,K32,I32,G32,E32),0)</f>
        <v>0</v>
      </c>
      <c r="S32" s="22">
        <f>IF(COUNT(D32,F32,H32,J32,L32)=5,MIN(D32,F32,H32,J32,L32),0)</f>
        <v>0</v>
      </c>
      <c r="T32" s="15"/>
      <c r="U32" s="15"/>
    </row>
    <row r="33" spans="1:17" s="22" customFormat="1" ht="15">
      <c r="A33" s="28"/>
      <c r="D33" s="29"/>
      <c r="E33" s="30"/>
      <c r="F33" s="31"/>
      <c r="G33" s="30"/>
      <c r="H33" s="32"/>
      <c r="I33" s="30"/>
      <c r="J33" s="33"/>
      <c r="K33" s="30"/>
      <c r="L33" s="32"/>
      <c r="M33" s="30"/>
      <c r="N33" s="33"/>
      <c r="O33" s="33"/>
      <c r="P33" s="33"/>
      <c r="Q33" s="33"/>
    </row>
    <row r="34" spans="1:17" s="22" customFormat="1" ht="15">
      <c r="A34" s="28"/>
      <c r="D34" s="29"/>
      <c r="E34" s="30"/>
      <c r="F34" s="31"/>
      <c r="G34" s="30"/>
      <c r="H34" s="32"/>
      <c r="I34" s="30"/>
      <c r="J34" s="33"/>
      <c r="K34" s="30"/>
      <c r="L34" s="32"/>
      <c r="M34" s="30"/>
      <c r="N34" s="33"/>
      <c r="O34" s="33"/>
      <c r="P34" s="33"/>
      <c r="Q34" s="33"/>
    </row>
  </sheetData>
  <sheetProtection/>
  <mergeCells count="10">
    <mergeCell ref="L3:M3"/>
    <mergeCell ref="F3:G3"/>
    <mergeCell ref="L2:M2"/>
    <mergeCell ref="D3:E3"/>
    <mergeCell ref="D2:E2"/>
    <mergeCell ref="F2:G2"/>
    <mergeCell ref="H3:I3"/>
    <mergeCell ref="H2:I2"/>
    <mergeCell ref="J2:K2"/>
    <mergeCell ref="J3:K3"/>
  </mergeCells>
  <printOptions/>
  <pageMargins left="0.5905511811023623" right="0.4330708661417323" top="0.7874015748031497" bottom="0.5905511811023623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CI36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A38" sqref="A38"/>
    </sheetView>
  </sheetViews>
  <sheetFormatPr defaultColWidth="8.796875" defaultRowHeight="15"/>
  <cols>
    <col min="1" max="1" width="3.69921875" style="225" customWidth="1"/>
    <col min="2" max="2" width="17.796875" style="134" customWidth="1"/>
    <col min="3" max="3" width="29.296875" style="134" bestFit="1" customWidth="1"/>
    <col min="4" max="4" width="6.796875" style="230" customWidth="1"/>
    <col min="5" max="5" width="4.19921875" style="227" customWidth="1"/>
    <col min="6" max="6" width="6.796875" style="231" customWidth="1"/>
    <col min="7" max="7" width="4.296875" style="227" customWidth="1"/>
    <col min="8" max="8" width="6.796875" style="228" customWidth="1"/>
    <col min="9" max="9" width="4.19921875" style="227" customWidth="1"/>
    <col min="10" max="10" width="6.796875" style="229" customWidth="1"/>
    <col min="11" max="11" width="4.19921875" style="227" customWidth="1"/>
    <col min="12" max="12" width="6.796875" style="228" customWidth="1"/>
    <col min="13" max="13" width="4.19921875" style="227" customWidth="1"/>
    <col min="14" max="14" width="6.796875" style="229" customWidth="1"/>
    <col min="15" max="15" width="6.69921875" style="229" customWidth="1"/>
    <col min="16" max="16" width="8.796875" style="229" customWidth="1"/>
    <col min="17" max="17" width="8.69921875" style="229" customWidth="1"/>
    <col min="18" max="19" width="7.796875" style="134" customWidth="1"/>
    <col min="20" max="16384" width="8.8984375" style="134" customWidth="1"/>
  </cols>
  <sheetData>
    <row r="1" spans="1:87" ht="25.5" customHeight="1" thickBot="1">
      <c r="A1" s="124" t="s">
        <v>172</v>
      </c>
      <c r="B1" s="125"/>
      <c r="C1" s="125"/>
      <c r="D1" s="126"/>
      <c r="E1" s="127"/>
      <c r="F1" s="128"/>
      <c r="G1" s="127"/>
      <c r="H1" s="126"/>
      <c r="I1" s="127"/>
      <c r="J1" s="125"/>
      <c r="K1" s="127"/>
      <c r="L1" s="129"/>
      <c r="M1" s="130"/>
      <c r="N1" s="131"/>
      <c r="O1" s="131"/>
      <c r="P1" s="132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</row>
    <row r="2" spans="1:57" s="143" customFormat="1" ht="15">
      <c r="A2" s="135"/>
      <c r="B2" s="136" t="s">
        <v>3</v>
      </c>
      <c r="C2" s="137"/>
      <c r="D2" s="405">
        <v>41587</v>
      </c>
      <c r="E2" s="406"/>
      <c r="F2" s="405">
        <v>41608</v>
      </c>
      <c r="G2" s="406"/>
      <c r="H2" s="405">
        <v>41650</v>
      </c>
      <c r="I2" s="406"/>
      <c r="J2" s="405">
        <v>41678</v>
      </c>
      <c r="K2" s="406"/>
      <c r="L2" s="403">
        <v>41727</v>
      </c>
      <c r="M2" s="404"/>
      <c r="N2" s="138"/>
      <c r="O2" s="139"/>
      <c r="P2" s="140" t="s">
        <v>44</v>
      </c>
      <c r="Q2" s="141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</row>
    <row r="3" spans="1:57" s="143" customFormat="1" ht="63.75" thickBot="1">
      <c r="A3" s="144"/>
      <c r="B3" s="145" t="s">
        <v>0</v>
      </c>
      <c r="C3" s="146" t="s">
        <v>1</v>
      </c>
      <c r="D3" s="407" t="s">
        <v>11</v>
      </c>
      <c r="E3" s="408"/>
      <c r="F3" s="407" t="s">
        <v>24</v>
      </c>
      <c r="G3" s="408"/>
      <c r="H3" s="407" t="s">
        <v>144</v>
      </c>
      <c r="I3" s="408"/>
      <c r="J3" s="407" t="s">
        <v>160</v>
      </c>
      <c r="K3" s="408"/>
      <c r="L3" s="401" t="s">
        <v>213</v>
      </c>
      <c r="M3" s="402"/>
      <c r="N3" s="147" t="s">
        <v>2</v>
      </c>
      <c r="O3" s="148" t="s">
        <v>6</v>
      </c>
      <c r="P3" s="149" t="s">
        <v>27</v>
      </c>
      <c r="Q3" s="150" t="s">
        <v>28</v>
      </c>
      <c r="R3" s="41" t="s">
        <v>30</v>
      </c>
      <c r="S3" s="41" t="s">
        <v>29</v>
      </c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</row>
    <row r="4" spans="1:21" s="142" customFormat="1" ht="15">
      <c r="A4" s="409">
        <v>1</v>
      </c>
      <c r="B4" s="264" t="s">
        <v>192</v>
      </c>
      <c r="C4" s="265" t="s">
        <v>22</v>
      </c>
      <c r="D4" s="151">
        <v>18</v>
      </c>
      <c r="E4" s="266">
        <v>5</v>
      </c>
      <c r="F4" s="152">
        <v>18</v>
      </c>
      <c r="G4" s="153">
        <v>5</v>
      </c>
      <c r="H4" s="152">
        <v>17</v>
      </c>
      <c r="I4" s="154">
        <v>4.5</v>
      </c>
      <c r="J4" s="155">
        <v>18</v>
      </c>
      <c r="K4" s="156">
        <v>5</v>
      </c>
      <c r="L4" s="152">
        <v>20</v>
      </c>
      <c r="M4" s="154">
        <v>5.5</v>
      </c>
      <c r="N4" s="157">
        <f aca="true" t="shared" si="0" ref="N4:N28">SUM(D4+F4+H4+J4+L4)</f>
        <v>91</v>
      </c>
      <c r="O4" s="158">
        <f aca="true" t="shared" si="1" ref="O4:O28">SUM(E4+G4+I4+K4+M4)</f>
        <v>25</v>
      </c>
      <c r="P4" s="267">
        <f aca="true" t="shared" si="2" ref="P4:P28">SUM(D4,F4,H4,J4,L4)-S4</f>
        <v>74</v>
      </c>
      <c r="Q4" s="268">
        <f aca="true" t="shared" si="3" ref="Q4:Q28">SUM(E4,G4,I4,K4,M4)-R4</f>
        <v>20.5</v>
      </c>
      <c r="R4" s="187">
        <f aca="true" t="shared" si="4" ref="R4:R28">IF(COUNT(M4,K4,I4,G4,E4)=5,MIN(M4,K4,I4,G4,E4),0)</f>
        <v>4.5</v>
      </c>
      <c r="S4" s="187">
        <f aca="true" t="shared" si="5" ref="S4:S28">IF(COUNT(D4,F4,H4,J4,L4)=5,MIN(D4,F4,H4,J4,L4),0)</f>
        <v>17</v>
      </c>
      <c r="T4" s="159"/>
      <c r="U4" s="160"/>
    </row>
    <row r="5" spans="1:20" s="160" customFormat="1" ht="15">
      <c r="A5" s="175">
        <v>2</v>
      </c>
      <c r="B5" s="264" t="s">
        <v>193</v>
      </c>
      <c r="C5" s="265" t="s">
        <v>25</v>
      </c>
      <c r="D5" s="161">
        <v>15</v>
      </c>
      <c r="E5" s="269">
        <v>4</v>
      </c>
      <c r="F5" s="162">
        <v>16</v>
      </c>
      <c r="G5" s="163">
        <v>4.5</v>
      </c>
      <c r="H5" s="162">
        <v>18</v>
      </c>
      <c r="I5" s="164">
        <v>5</v>
      </c>
      <c r="J5" s="161">
        <v>20</v>
      </c>
      <c r="K5" s="165">
        <v>5.5</v>
      </c>
      <c r="L5" s="162">
        <v>13</v>
      </c>
      <c r="M5" s="164">
        <v>4</v>
      </c>
      <c r="N5" s="166">
        <f t="shared" si="0"/>
        <v>82</v>
      </c>
      <c r="O5" s="167">
        <f t="shared" si="1"/>
        <v>23</v>
      </c>
      <c r="P5" s="270">
        <f t="shared" si="2"/>
        <v>69</v>
      </c>
      <c r="Q5" s="271">
        <f t="shared" si="3"/>
        <v>19</v>
      </c>
      <c r="R5" s="187">
        <f t="shared" si="4"/>
        <v>4</v>
      </c>
      <c r="S5" s="187">
        <f t="shared" si="5"/>
        <v>13</v>
      </c>
      <c r="T5" s="159"/>
    </row>
    <row r="6" spans="1:21" s="160" customFormat="1" ht="15">
      <c r="A6" s="175">
        <v>3</v>
      </c>
      <c r="B6" s="264" t="s">
        <v>102</v>
      </c>
      <c r="C6" s="265" t="s">
        <v>22</v>
      </c>
      <c r="D6" s="168">
        <v>14</v>
      </c>
      <c r="E6" s="272">
        <v>4</v>
      </c>
      <c r="F6" s="169">
        <v>15</v>
      </c>
      <c r="G6" s="170">
        <v>4.5</v>
      </c>
      <c r="H6" s="169">
        <v>20</v>
      </c>
      <c r="I6" s="171">
        <v>5.5</v>
      </c>
      <c r="J6" s="168">
        <v>17</v>
      </c>
      <c r="K6" s="172">
        <v>4.5</v>
      </c>
      <c r="L6" s="180"/>
      <c r="M6" s="181"/>
      <c r="N6" s="166">
        <f t="shared" si="0"/>
        <v>66</v>
      </c>
      <c r="O6" s="167">
        <f t="shared" si="1"/>
        <v>18.5</v>
      </c>
      <c r="P6" s="270">
        <f t="shared" si="2"/>
        <v>66</v>
      </c>
      <c r="Q6" s="271">
        <f t="shared" si="3"/>
        <v>18.5</v>
      </c>
      <c r="R6" s="187">
        <f t="shared" si="4"/>
        <v>0</v>
      </c>
      <c r="S6" s="187">
        <f t="shared" si="5"/>
        <v>0</v>
      </c>
      <c r="T6" s="159"/>
      <c r="U6" s="174"/>
    </row>
    <row r="7" spans="1:21" s="174" customFormat="1" ht="15">
      <c r="A7" s="175">
        <v>4</v>
      </c>
      <c r="B7" s="264" t="s">
        <v>99</v>
      </c>
      <c r="C7" s="265" t="s">
        <v>33</v>
      </c>
      <c r="D7" s="161">
        <v>20</v>
      </c>
      <c r="E7" s="269">
        <v>6</v>
      </c>
      <c r="F7" s="162">
        <v>11</v>
      </c>
      <c r="G7" s="176">
        <v>3</v>
      </c>
      <c r="H7" s="162">
        <v>16</v>
      </c>
      <c r="I7" s="173">
        <v>4.5</v>
      </c>
      <c r="J7" s="161">
        <v>15</v>
      </c>
      <c r="K7" s="177">
        <v>4</v>
      </c>
      <c r="L7" s="162">
        <v>14</v>
      </c>
      <c r="M7" s="173">
        <v>4</v>
      </c>
      <c r="N7" s="178">
        <f t="shared" si="0"/>
        <v>76</v>
      </c>
      <c r="O7" s="179">
        <f t="shared" si="1"/>
        <v>21.5</v>
      </c>
      <c r="P7" s="270">
        <f t="shared" si="2"/>
        <v>65</v>
      </c>
      <c r="Q7" s="271">
        <f t="shared" si="3"/>
        <v>18.5</v>
      </c>
      <c r="R7" s="187">
        <f t="shared" si="4"/>
        <v>3</v>
      </c>
      <c r="S7" s="187">
        <f t="shared" si="5"/>
        <v>11</v>
      </c>
      <c r="T7" s="160"/>
      <c r="U7" s="160"/>
    </row>
    <row r="8" spans="1:21" s="160" customFormat="1" ht="15">
      <c r="A8" s="175">
        <v>5</v>
      </c>
      <c r="B8" s="264" t="s">
        <v>101</v>
      </c>
      <c r="C8" s="265" t="s">
        <v>22</v>
      </c>
      <c r="D8" s="161">
        <v>16</v>
      </c>
      <c r="E8" s="269">
        <v>4</v>
      </c>
      <c r="F8" s="162">
        <v>17</v>
      </c>
      <c r="G8" s="176">
        <v>5</v>
      </c>
      <c r="H8" s="162">
        <v>15</v>
      </c>
      <c r="I8" s="173">
        <v>4.5</v>
      </c>
      <c r="J8" s="161">
        <v>12</v>
      </c>
      <c r="K8" s="177">
        <v>2.5</v>
      </c>
      <c r="L8" s="162">
        <v>15</v>
      </c>
      <c r="M8" s="173">
        <v>4</v>
      </c>
      <c r="N8" s="166">
        <f t="shared" si="0"/>
        <v>75</v>
      </c>
      <c r="O8" s="167">
        <f t="shared" si="1"/>
        <v>20</v>
      </c>
      <c r="P8" s="270">
        <f t="shared" si="2"/>
        <v>63</v>
      </c>
      <c r="Q8" s="271">
        <f t="shared" si="3"/>
        <v>17.5</v>
      </c>
      <c r="R8" s="187">
        <f t="shared" si="4"/>
        <v>2.5</v>
      </c>
      <c r="S8" s="187">
        <f t="shared" si="5"/>
        <v>12</v>
      </c>
      <c r="T8" s="174"/>
      <c r="U8" s="174"/>
    </row>
    <row r="9" spans="1:21" s="174" customFormat="1" ht="15">
      <c r="A9" s="175">
        <v>6</v>
      </c>
      <c r="B9" s="264" t="s">
        <v>100</v>
      </c>
      <c r="C9" s="265" t="s">
        <v>22</v>
      </c>
      <c r="D9" s="161">
        <v>17</v>
      </c>
      <c r="E9" s="269">
        <v>4.5</v>
      </c>
      <c r="F9" s="162">
        <v>9</v>
      </c>
      <c r="G9" s="163">
        <v>3</v>
      </c>
      <c r="H9" s="162">
        <v>12</v>
      </c>
      <c r="I9" s="164">
        <v>4</v>
      </c>
      <c r="J9" s="161">
        <v>13</v>
      </c>
      <c r="K9" s="165">
        <v>3</v>
      </c>
      <c r="L9" s="162">
        <v>10</v>
      </c>
      <c r="M9" s="164">
        <v>3.5</v>
      </c>
      <c r="N9" s="178">
        <f t="shared" si="0"/>
        <v>61</v>
      </c>
      <c r="O9" s="179">
        <f t="shared" si="1"/>
        <v>18</v>
      </c>
      <c r="P9" s="270">
        <f t="shared" si="2"/>
        <v>52</v>
      </c>
      <c r="Q9" s="271">
        <f t="shared" si="3"/>
        <v>15</v>
      </c>
      <c r="R9" s="187">
        <f t="shared" si="4"/>
        <v>3</v>
      </c>
      <c r="S9" s="187">
        <f t="shared" si="5"/>
        <v>9</v>
      </c>
      <c r="T9" s="160"/>
      <c r="U9" s="160"/>
    </row>
    <row r="10" spans="1:21" s="160" customFormat="1" ht="15">
      <c r="A10" s="175">
        <v>7</v>
      </c>
      <c r="B10" s="264" t="s">
        <v>103</v>
      </c>
      <c r="C10" s="265" t="s">
        <v>118</v>
      </c>
      <c r="D10" s="168">
        <v>13</v>
      </c>
      <c r="E10" s="272">
        <v>4</v>
      </c>
      <c r="F10" s="169">
        <v>12</v>
      </c>
      <c r="G10" s="170">
        <v>4</v>
      </c>
      <c r="H10" s="169">
        <v>10</v>
      </c>
      <c r="I10" s="171">
        <v>4</v>
      </c>
      <c r="J10" s="180"/>
      <c r="K10" s="181"/>
      <c r="L10" s="162">
        <v>16</v>
      </c>
      <c r="M10" s="173">
        <v>4.5</v>
      </c>
      <c r="N10" s="178">
        <f t="shared" si="0"/>
        <v>51</v>
      </c>
      <c r="O10" s="179">
        <f t="shared" si="1"/>
        <v>16.5</v>
      </c>
      <c r="P10" s="270">
        <f t="shared" si="2"/>
        <v>51</v>
      </c>
      <c r="Q10" s="271">
        <f t="shared" si="3"/>
        <v>16.5</v>
      </c>
      <c r="R10" s="187">
        <f t="shared" si="4"/>
        <v>0</v>
      </c>
      <c r="S10" s="187">
        <f t="shared" si="5"/>
        <v>0</v>
      </c>
      <c r="T10" s="174"/>
      <c r="U10" s="174"/>
    </row>
    <row r="11" spans="1:21" s="174" customFormat="1" ht="15">
      <c r="A11" s="175">
        <v>8</v>
      </c>
      <c r="B11" s="264" t="s">
        <v>104</v>
      </c>
      <c r="C11" s="265" t="s">
        <v>22</v>
      </c>
      <c r="D11" s="168">
        <v>12</v>
      </c>
      <c r="E11" s="272">
        <v>4</v>
      </c>
      <c r="F11" s="169">
        <v>10</v>
      </c>
      <c r="G11" s="170">
        <v>3</v>
      </c>
      <c r="H11" s="168">
        <v>13</v>
      </c>
      <c r="I11" s="182">
        <v>4</v>
      </c>
      <c r="J11" s="169">
        <v>14</v>
      </c>
      <c r="K11" s="170">
        <v>4</v>
      </c>
      <c r="L11" s="180"/>
      <c r="M11" s="181"/>
      <c r="N11" s="166">
        <f t="shared" si="0"/>
        <v>49</v>
      </c>
      <c r="O11" s="167">
        <f t="shared" si="1"/>
        <v>15</v>
      </c>
      <c r="P11" s="270">
        <f t="shared" si="2"/>
        <v>49</v>
      </c>
      <c r="Q11" s="271">
        <f t="shared" si="3"/>
        <v>15</v>
      </c>
      <c r="R11" s="187">
        <f t="shared" si="4"/>
        <v>0</v>
      </c>
      <c r="S11" s="187">
        <f t="shared" si="5"/>
        <v>0</v>
      </c>
      <c r="T11" s="160"/>
      <c r="U11" s="160"/>
    </row>
    <row r="12" spans="1:19" s="174" customFormat="1" ht="15">
      <c r="A12" s="175">
        <v>9</v>
      </c>
      <c r="B12" s="264" t="s">
        <v>106</v>
      </c>
      <c r="C12" s="265" t="s">
        <v>23</v>
      </c>
      <c r="D12" s="168">
        <v>10</v>
      </c>
      <c r="E12" s="272">
        <v>3.5</v>
      </c>
      <c r="F12" s="183"/>
      <c r="G12" s="184"/>
      <c r="H12" s="168">
        <v>11</v>
      </c>
      <c r="I12" s="185">
        <v>4</v>
      </c>
      <c r="J12" s="168">
        <v>11</v>
      </c>
      <c r="K12" s="172">
        <v>2</v>
      </c>
      <c r="L12" s="162">
        <v>11</v>
      </c>
      <c r="M12" s="173">
        <v>3.5</v>
      </c>
      <c r="N12" s="166">
        <f t="shared" si="0"/>
        <v>43</v>
      </c>
      <c r="O12" s="167">
        <f t="shared" si="1"/>
        <v>13</v>
      </c>
      <c r="P12" s="270">
        <f t="shared" si="2"/>
        <v>43</v>
      </c>
      <c r="Q12" s="271">
        <f t="shared" si="3"/>
        <v>13</v>
      </c>
      <c r="R12" s="187">
        <f t="shared" si="4"/>
        <v>0</v>
      </c>
      <c r="S12" s="187">
        <f t="shared" si="5"/>
        <v>0</v>
      </c>
    </row>
    <row r="13" spans="1:21" s="174" customFormat="1" ht="15">
      <c r="A13" s="175">
        <v>10</v>
      </c>
      <c r="B13" s="264" t="s">
        <v>105</v>
      </c>
      <c r="C13" s="265" t="s">
        <v>22</v>
      </c>
      <c r="D13" s="168">
        <v>11</v>
      </c>
      <c r="E13" s="272">
        <v>3.5</v>
      </c>
      <c r="F13" s="183"/>
      <c r="G13" s="184"/>
      <c r="H13" s="169">
        <v>14</v>
      </c>
      <c r="I13" s="182">
        <v>4</v>
      </c>
      <c r="J13" s="180"/>
      <c r="K13" s="181"/>
      <c r="L13" s="162">
        <v>17</v>
      </c>
      <c r="M13" s="173">
        <v>4.5</v>
      </c>
      <c r="N13" s="166">
        <f t="shared" si="0"/>
        <v>42</v>
      </c>
      <c r="O13" s="167">
        <f t="shared" si="1"/>
        <v>12</v>
      </c>
      <c r="P13" s="270">
        <f t="shared" si="2"/>
        <v>42</v>
      </c>
      <c r="Q13" s="271">
        <f t="shared" si="3"/>
        <v>12</v>
      </c>
      <c r="R13" s="187">
        <f t="shared" si="4"/>
        <v>0</v>
      </c>
      <c r="S13" s="187">
        <f t="shared" si="5"/>
        <v>0</v>
      </c>
      <c r="T13" s="160"/>
      <c r="U13" s="160"/>
    </row>
    <row r="14" spans="1:21" s="160" customFormat="1" ht="15">
      <c r="A14" s="175">
        <v>11</v>
      </c>
      <c r="B14" s="273" t="s">
        <v>137</v>
      </c>
      <c r="C14" s="274" t="s">
        <v>118</v>
      </c>
      <c r="D14" s="186"/>
      <c r="E14" s="275"/>
      <c r="F14" s="169">
        <v>20</v>
      </c>
      <c r="G14" s="185">
        <v>5.5</v>
      </c>
      <c r="H14" s="180"/>
      <c r="I14" s="184"/>
      <c r="J14" s="183"/>
      <c r="K14" s="184"/>
      <c r="L14" s="162">
        <v>18</v>
      </c>
      <c r="M14" s="173">
        <v>5</v>
      </c>
      <c r="N14" s="166">
        <f t="shared" si="0"/>
        <v>38</v>
      </c>
      <c r="O14" s="167">
        <f t="shared" si="1"/>
        <v>10.5</v>
      </c>
      <c r="P14" s="270">
        <f t="shared" si="2"/>
        <v>38</v>
      </c>
      <c r="Q14" s="271">
        <f t="shared" si="3"/>
        <v>10.5</v>
      </c>
      <c r="R14" s="187">
        <f t="shared" si="4"/>
        <v>0</v>
      </c>
      <c r="S14" s="187">
        <f t="shared" si="5"/>
        <v>0</v>
      </c>
      <c r="T14" s="187"/>
      <c r="U14" s="187"/>
    </row>
    <row r="15" spans="1:19" s="160" customFormat="1" ht="15">
      <c r="A15" s="175">
        <v>12</v>
      </c>
      <c r="B15" s="273" t="s">
        <v>37</v>
      </c>
      <c r="C15" s="274" t="s">
        <v>33</v>
      </c>
      <c r="D15" s="180"/>
      <c r="E15" s="275"/>
      <c r="F15" s="188">
        <v>14</v>
      </c>
      <c r="G15" s="185">
        <v>4.5</v>
      </c>
      <c r="H15" s="183"/>
      <c r="I15" s="189"/>
      <c r="J15" s="168">
        <v>16</v>
      </c>
      <c r="K15" s="170">
        <v>4.5</v>
      </c>
      <c r="L15" s="180"/>
      <c r="M15" s="181"/>
      <c r="N15" s="166">
        <f t="shared" si="0"/>
        <v>30</v>
      </c>
      <c r="O15" s="167">
        <f t="shared" si="1"/>
        <v>9</v>
      </c>
      <c r="P15" s="270">
        <f t="shared" si="2"/>
        <v>30</v>
      </c>
      <c r="Q15" s="271">
        <f t="shared" si="3"/>
        <v>9</v>
      </c>
      <c r="R15" s="187">
        <f t="shared" si="4"/>
        <v>0</v>
      </c>
      <c r="S15" s="187">
        <f t="shared" si="5"/>
        <v>0</v>
      </c>
    </row>
    <row r="16" spans="1:21" s="187" customFormat="1" ht="15">
      <c r="A16" s="175">
        <v>13</v>
      </c>
      <c r="B16" s="264" t="s">
        <v>109</v>
      </c>
      <c r="C16" s="265" t="s">
        <v>23</v>
      </c>
      <c r="D16" s="168">
        <v>7</v>
      </c>
      <c r="E16" s="272">
        <v>1</v>
      </c>
      <c r="F16" s="169">
        <v>8</v>
      </c>
      <c r="G16" s="170">
        <v>3</v>
      </c>
      <c r="H16" s="169">
        <v>6</v>
      </c>
      <c r="I16" s="185">
        <v>3</v>
      </c>
      <c r="J16" s="183"/>
      <c r="K16" s="184"/>
      <c r="L16" s="162">
        <v>5</v>
      </c>
      <c r="M16" s="173">
        <v>1</v>
      </c>
      <c r="N16" s="166">
        <f t="shared" si="0"/>
        <v>26</v>
      </c>
      <c r="O16" s="167">
        <f t="shared" si="1"/>
        <v>8</v>
      </c>
      <c r="P16" s="270">
        <f t="shared" si="2"/>
        <v>26</v>
      </c>
      <c r="Q16" s="271">
        <f t="shared" si="3"/>
        <v>8</v>
      </c>
      <c r="R16" s="187">
        <f t="shared" si="4"/>
        <v>0</v>
      </c>
      <c r="S16" s="187">
        <f t="shared" si="5"/>
        <v>0</v>
      </c>
      <c r="T16" s="160"/>
      <c r="U16" s="160"/>
    </row>
    <row r="17" spans="1:21" s="187" customFormat="1" ht="15">
      <c r="A17" s="175">
        <v>14</v>
      </c>
      <c r="B17" s="276" t="s">
        <v>107</v>
      </c>
      <c r="C17" s="277" t="s">
        <v>118</v>
      </c>
      <c r="D17" s="168">
        <v>9</v>
      </c>
      <c r="E17" s="272">
        <v>3</v>
      </c>
      <c r="F17" s="169">
        <v>13</v>
      </c>
      <c r="G17" s="190">
        <v>4</v>
      </c>
      <c r="H17" s="180"/>
      <c r="I17" s="184"/>
      <c r="J17" s="183"/>
      <c r="K17" s="184"/>
      <c r="L17" s="180"/>
      <c r="M17" s="181"/>
      <c r="N17" s="166">
        <f t="shared" si="0"/>
        <v>22</v>
      </c>
      <c r="O17" s="167">
        <f t="shared" si="1"/>
        <v>7</v>
      </c>
      <c r="P17" s="270">
        <f t="shared" si="2"/>
        <v>22</v>
      </c>
      <c r="Q17" s="271">
        <f t="shared" si="3"/>
        <v>7</v>
      </c>
      <c r="R17" s="187">
        <f t="shared" si="4"/>
        <v>0</v>
      </c>
      <c r="S17" s="187">
        <f t="shared" si="5"/>
        <v>0</v>
      </c>
      <c r="T17" s="160"/>
      <c r="U17" s="160"/>
    </row>
    <row r="18" spans="1:21" s="187" customFormat="1" ht="15">
      <c r="A18" s="175">
        <v>15</v>
      </c>
      <c r="B18" s="278" t="s">
        <v>42</v>
      </c>
      <c r="C18" s="279" t="s">
        <v>23</v>
      </c>
      <c r="D18" s="180"/>
      <c r="E18" s="275"/>
      <c r="F18" s="188">
        <v>7</v>
      </c>
      <c r="G18" s="185">
        <v>2</v>
      </c>
      <c r="H18" s="168">
        <v>8</v>
      </c>
      <c r="I18" s="182">
        <v>3</v>
      </c>
      <c r="J18" s="183"/>
      <c r="K18" s="184"/>
      <c r="L18" s="162">
        <v>6</v>
      </c>
      <c r="M18" s="173">
        <v>1.5</v>
      </c>
      <c r="N18" s="166">
        <f t="shared" si="0"/>
        <v>21</v>
      </c>
      <c r="O18" s="167">
        <f t="shared" si="1"/>
        <v>6.5</v>
      </c>
      <c r="P18" s="270">
        <f t="shared" si="2"/>
        <v>21</v>
      </c>
      <c r="Q18" s="271">
        <f t="shared" si="3"/>
        <v>6.5</v>
      </c>
      <c r="R18" s="187">
        <f t="shared" si="4"/>
        <v>0</v>
      </c>
      <c r="S18" s="187">
        <f t="shared" si="5"/>
        <v>0</v>
      </c>
      <c r="T18" s="160"/>
      <c r="U18" s="160"/>
    </row>
    <row r="19" spans="1:21" s="187" customFormat="1" ht="15">
      <c r="A19" s="175">
        <v>16</v>
      </c>
      <c r="B19" s="276" t="s">
        <v>108</v>
      </c>
      <c r="C19" s="277" t="s">
        <v>8</v>
      </c>
      <c r="D19" s="168">
        <v>8</v>
      </c>
      <c r="E19" s="272">
        <v>2.5</v>
      </c>
      <c r="F19" s="183"/>
      <c r="G19" s="184"/>
      <c r="H19" s="169">
        <v>9</v>
      </c>
      <c r="I19" s="182">
        <v>3</v>
      </c>
      <c r="J19" s="183"/>
      <c r="K19" s="184"/>
      <c r="L19" s="180"/>
      <c r="M19" s="181"/>
      <c r="N19" s="166">
        <f t="shared" si="0"/>
        <v>17</v>
      </c>
      <c r="O19" s="167">
        <f t="shared" si="1"/>
        <v>5.5</v>
      </c>
      <c r="P19" s="270">
        <f t="shared" si="2"/>
        <v>17</v>
      </c>
      <c r="Q19" s="271">
        <f t="shared" si="3"/>
        <v>5.5</v>
      </c>
      <c r="R19" s="187">
        <f t="shared" si="4"/>
        <v>0</v>
      </c>
      <c r="S19" s="187">
        <f t="shared" si="5"/>
        <v>0</v>
      </c>
      <c r="T19" s="160"/>
      <c r="U19" s="160"/>
    </row>
    <row r="20" spans="1:21" s="187" customFormat="1" ht="15">
      <c r="A20" s="175">
        <v>17</v>
      </c>
      <c r="B20" s="276" t="s">
        <v>184</v>
      </c>
      <c r="C20" s="277" t="s">
        <v>185</v>
      </c>
      <c r="D20" s="180"/>
      <c r="E20" s="184"/>
      <c r="F20" s="183"/>
      <c r="G20" s="184"/>
      <c r="H20" s="180"/>
      <c r="I20" s="184"/>
      <c r="J20" s="183"/>
      <c r="K20" s="184"/>
      <c r="L20" s="162">
        <v>12</v>
      </c>
      <c r="M20" s="173">
        <v>3.5</v>
      </c>
      <c r="N20" s="166">
        <f t="shared" si="0"/>
        <v>12</v>
      </c>
      <c r="O20" s="167">
        <f t="shared" si="1"/>
        <v>3.5</v>
      </c>
      <c r="P20" s="270">
        <f t="shared" si="2"/>
        <v>12</v>
      </c>
      <c r="Q20" s="271">
        <f t="shared" si="3"/>
        <v>3.5</v>
      </c>
      <c r="R20" s="187">
        <f t="shared" si="4"/>
        <v>0</v>
      </c>
      <c r="S20" s="187">
        <f t="shared" si="5"/>
        <v>0</v>
      </c>
      <c r="T20" s="160"/>
      <c r="U20" s="160"/>
    </row>
    <row r="21" spans="1:21" s="187" customFormat="1" ht="15">
      <c r="A21" s="175">
        <v>18</v>
      </c>
      <c r="B21" s="278" t="s">
        <v>168</v>
      </c>
      <c r="C21" s="279" t="s">
        <v>23</v>
      </c>
      <c r="D21" s="180"/>
      <c r="E21" s="184"/>
      <c r="F21" s="183"/>
      <c r="G21" s="184"/>
      <c r="H21" s="180"/>
      <c r="I21" s="184"/>
      <c r="J21" s="169">
        <v>10</v>
      </c>
      <c r="K21" s="170">
        <v>0</v>
      </c>
      <c r="L21" s="180"/>
      <c r="M21" s="181"/>
      <c r="N21" s="166">
        <f t="shared" si="0"/>
        <v>10</v>
      </c>
      <c r="O21" s="167">
        <f t="shared" si="1"/>
        <v>0</v>
      </c>
      <c r="P21" s="270">
        <f t="shared" si="2"/>
        <v>10</v>
      </c>
      <c r="Q21" s="271">
        <f t="shared" si="3"/>
        <v>0</v>
      </c>
      <c r="R21" s="187">
        <f t="shared" si="4"/>
        <v>0</v>
      </c>
      <c r="S21" s="187">
        <f t="shared" si="5"/>
        <v>0</v>
      </c>
      <c r="T21" s="160"/>
      <c r="U21" s="160"/>
    </row>
    <row r="22" spans="1:21" s="187" customFormat="1" ht="15">
      <c r="A22" s="175">
        <v>19</v>
      </c>
      <c r="B22" s="276" t="s">
        <v>186</v>
      </c>
      <c r="C22" s="277" t="s">
        <v>189</v>
      </c>
      <c r="D22" s="180"/>
      <c r="E22" s="184"/>
      <c r="F22" s="183"/>
      <c r="G22" s="184"/>
      <c r="H22" s="180"/>
      <c r="I22" s="184"/>
      <c r="J22" s="183"/>
      <c r="K22" s="184"/>
      <c r="L22" s="162">
        <v>9</v>
      </c>
      <c r="M22" s="173">
        <v>3</v>
      </c>
      <c r="N22" s="166">
        <f t="shared" si="0"/>
        <v>9</v>
      </c>
      <c r="O22" s="167">
        <f t="shared" si="1"/>
        <v>3</v>
      </c>
      <c r="P22" s="270">
        <f t="shared" si="2"/>
        <v>9</v>
      </c>
      <c r="Q22" s="271">
        <f t="shared" si="3"/>
        <v>3</v>
      </c>
      <c r="R22" s="187">
        <f t="shared" si="4"/>
        <v>0</v>
      </c>
      <c r="S22" s="187">
        <f t="shared" si="5"/>
        <v>0</v>
      </c>
      <c r="T22" s="160"/>
      <c r="U22" s="160"/>
    </row>
    <row r="23" spans="1:21" s="187" customFormat="1" ht="15">
      <c r="A23" s="175">
        <v>20</v>
      </c>
      <c r="B23" s="278" t="s">
        <v>39</v>
      </c>
      <c r="C23" s="279" t="s">
        <v>23</v>
      </c>
      <c r="D23" s="180"/>
      <c r="E23" s="275"/>
      <c r="F23" s="188">
        <v>6</v>
      </c>
      <c r="G23" s="185">
        <v>1</v>
      </c>
      <c r="H23" s="168">
        <v>3</v>
      </c>
      <c r="I23" s="182">
        <v>1</v>
      </c>
      <c r="J23" s="183"/>
      <c r="K23" s="184"/>
      <c r="L23" s="180"/>
      <c r="M23" s="181"/>
      <c r="N23" s="166">
        <f t="shared" si="0"/>
        <v>9</v>
      </c>
      <c r="O23" s="167">
        <f t="shared" si="1"/>
        <v>2</v>
      </c>
      <c r="P23" s="270">
        <f t="shared" si="2"/>
        <v>9</v>
      </c>
      <c r="Q23" s="271">
        <f t="shared" si="3"/>
        <v>2</v>
      </c>
      <c r="R23" s="187">
        <f t="shared" si="4"/>
        <v>0</v>
      </c>
      <c r="S23" s="187">
        <f t="shared" si="5"/>
        <v>0</v>
      </c>
      <c r="T23" s="160"/>
      <c r="U23" s="160"/>
    </row>
    <row r="24" spans="1:21" s="187" customFormat="1" ht="15">
      <c r="A24" s="175">
        <v>21</v>
      </c>
      <c r="B24" s="276" t="s">
        <v>187</v>
      </c>
      <c r="C24" s="277" t="s">
        <v>25</v>
      </c>
      <c r="D24" s="191"/>
      <c r="E24" s="192"/>
      <c r="F24" s="183"/>
      <c r="G24" s="184"/>
      <c r="H24" s="183"/>
      <c r="I24" s="184"/>
      <c r="J24" s="180"/>
      <c r="K24" s="181"/>
      <c r="L24" s="162">
        <v>8</v>
      </c>
      <c r="M24" s="173">
        <v>2.5</v>
      </c>
      <c r="N24" s="166">
        <f t="shared" si="0"/>
        <v>8</v>
      </c>
      <c r="O24" s="167">
        <f t="shared" si="1"/>
        <v>2.5</v>
      </c>
      <c r="P24" s="270">
        <f t="shared" si="2"/>
        <v>8</v>
      </c>
      <c r="Q24" s="271">
        <f t="shared" si="3"/>
        <v>2.5</v>
      </c>
      <c r="R24" s="187">
        <f t="shared" si="4"/>
        <v>0</v>
      </c>
      <c r="S24" s="187">
        <f t="shared" si="5"/>
        <v>0</v>
      </c>
      <c r="T24" s="160"/>
      <c r="U24" s="160"/>
    </row>
    <row r="25" spans="1:21" s="187" customFormat="1" ht="15">
      <c r="A25" s="175">
        <v>22</v>
      </c>
      <c r="B25" s="273" t="s">
        <v>145</v>
      </c>
      <c r="C25" s="273" t="s">
        <v>8</v>
      </c>
      <c r="D25" s="191"/>
      <c r="E25" s="192"/>
      <c r="F25" s="183"/>
      <c r="G25" s="184"/>
      <c r="H25" s="169">
        <v>7</v>
      </c>
      <c r="I25" s="182">
        <v>3</v>
      </c>
      <c r="J25" s="183"/>
      <c r="K25" s="184"/>
      <c r="L25" s="180"/>
      <c r="M25" s="181"/>
      <c r="N25" s="166">
        <f t="shared" si="0"/>
        <v>7</v>
      </c>
      <c r="O25" s="167">
        <f t="shared" si="1"/>
        <v>3</v>
      </c>
      <c r="P25" s="270">
        <f t="shared" si="2"/>
        <v>7</v>
      </c>
      <c r="Q25" s="271">
        <f t="shared" si="3"/>
        <v>3</v>
      </c>
      <c r="R25" s="187">
        <f t="shared" si="4"/>
        <v>0</v>
      </c>
      <c r="S25" s="187">
        <f t="shared" si="5"/>
        <v>0</v>
      </c>
      <c r="T25" s="160"/>
      <c r="U25" s="160"/>
    </row>
    <row r="26" spans="1:21" s="187" customFormat="1" ht="15">
      <c r="A26" s="175">
        <v>23</v>
      </c>
      <c r="B26" s="264" t="s">
        <v>188</v>
      </c>
      <c r="C26" s="264" t="s">
        <v>190</v>
      </c>
      <c r="D26" s="191"/>
      <c r="E26" s="192"/>
      <c r="F26" s="183"/>
      <c r="G26" s="184"/>
      <c r="H26" s="183"/>
      <c r="I26" s="184"/>
      <c r="J26" s="183"/>
      <c r="K26" s="184"/>
      <c r="L26" s="162">
        <v>7</v>
      </c>
      <c r="M26" s="173">
        <v>2</v>
      </c>
      <c r="N26" s="166">
        <f t="shared" si="0"/>
        <v>7</v>
      </c>
      <c r="O26" s="167">
        <f t="shared" si="1"/>
        <v>2</v>
      </c>
      <c r="P26" s="270">
        <f t="shared" si="2"/>
        <v>7</v>
      </c>
      <c r="Q26" s="271">
        <f t="shared" si="3"/>
        <v>2</v>
      </c>
      <c r="R26" s="187">
        <f t="shared" si="4"/>
        <v>0</v>
      </c>
      <c r="S26" s="187">
        <f t="shared" si="5"/>
        <v>0</v>
      </c>
      <c r="T26" s="160"/>
      <c r="U26" s="160"/>
    </row>
    <row r="27" spans="1:21" s="187" customFormat="1" ht="15">
      <c r="A27" s="175">
        <v>24</v>
      </c>
      <c r="B27" s="273" t="s">
        <v>146</v>
      </c>
      <c r="C27" s="273" t="s">
        <v>23</v>
      </c>
      <c r="D27" s="191"/>
      <c r="E27" s="192"/>
      <c r="F27" s="183"/>
      <c r="G27" s="184"/>
      <c r="H27" s="169">
        <v>5</v>
      </c>
      <c r="I27" s="182">
        <v>2</v>
      </c>
      <c r="J27" s="183"/>
      <c r="K27" s="184"/>
      <c r="L27" s="180"/>
      <c r="M27" s="181"/>
      <c r="N27" s="166">
        <f t="shared" si="0"/>
        <v>5</v>
      </c>
      <c r="O27" s="167">
        <f t="shared" si="1"/>
        <v>2</v>
      </c>
      <c r="P27" s="270">
        <f t="shared" si="2"/>
        <v>5</v>
      </c>
      <c r="Q27" s="271">
        <f t="shared" si="3"/>
        <v>2</v>
      </c>
      <c r="R27" s="187">
        <f t="shared" si="4"/>
        <v>0</v>
      </c>
      <c r="S27" s="187">
        <f t="shared" si="5"/>
        <v>0</v>
      </c>
      <c r="T27" s="160"/>
      <c r="U27" s="160"/>
    </row>
    <row r="28" spans="1:21" s="187" customFormat="1" ht="15.75" thickBot="1">
      <c r="A28" s="175">
        <v>25</v>
      </c>
      <c r="B28" s="273" t="s">
        <v>147</v>
      </c>
      <c r="C28" s="273" t="s">
        <v>8</v>
      </c>
      <c r="D28" s="191"/>
      <c r="E28" s="192"/>
      <c r="F28" s="183"/>
      <c r="G28" s="184"/>
      <c r="H28" s="169">
        <v>4</v>
      </c>
      <c r="I28" s="182">
        <v>2</v>
      </c>
      <c r="J28" s="183"/>
      <c r="K28" s="184"/>
      <c r="L28" s="180"/>
      <c r="M28" s="181"/>
      <c r="N28" s="166">
        <f t="shared" si="0"/>
        <v>4</v>
      </c>
      <c r="O28" s="167">
        <f t="shared" si="1"/>
        <v>2</v>
      </c>
      <c r="P28" s="270">
        <f t="shared" si="2"/>
        <v>4</v>
      </c>
      <c r="Q28" s="271">
        <f t="shared" si="3"/>
        <v>2</v>
      </c>
      <c r="R28" s="187">
        <f t="shared" si="4"/>
        <v>0</v>
      </c>
      <c r="S28" s="187">
        <f t="shared" si="5"/>
        <v>0</v>
      </c>
      <c r="T28" s="160"/>
      <c r="U28" s="160"/>
    </row>
    <row r="29" spans="1:17" s="187" customFormat="1" ht="15.75" thickBot="1">
      <c r="A29" s="195" t="s">
        <v>26</v>
      </c>
      <c r="B29" s="196"/>
      <c r="C29" s="197"/>
      <c r="D29" s="198"/>
      <c r="E29" s="199"/>
      <c r="F29" s="198"/>
      <c r="G29" s="199"/>
      <c r="H29" s="198"/>
      <c r="I29" s="199"/>
      <c r="J29" s="198"/>
      <c r="K29" s="199"/>
      <c r="L29" s="198"/>
      <c r="M29" s="200"/>
      <c r="N29" s="201" t="s">
        <v>21</v>
      </c>
      <c r="O29" s="202" t="s">
        <v>6</v>
      </c>
      <c r="P29" s="203" t="s">
        <v>21</v>
      </c>
      <c r="Q29" s="202" t="s">
        <v>6</v>
      </c>
    </row>
    <row r="30" spans="1:21" s="160" customFormat="1" ht="15">
      <c r="A30" s="410">
        <v>1</v>
      </c>
      <c r="B30" s="280" t="s">
        <v>194</v>
      </c>
      <c r="C30" s="281" t="s">
        <v>34</v>
      </c>
      <c r="D30" s="204"/>
      <c r="E30" s="282"/>
      <c r="F30" s="151">
        <v>20</v>
      </c>
      <c r="G30" s="205">
        <v>4</v>
      </c>
      <c r="H30" s="151">
        <v>20</v>
      </c>
      <c r="I30" s="205">
        <v>5</v>
      </c>
      <c r="J30" s="206"/>
      <c r="K30" s="207"/>
      <c r="L30" s="208">
        <v>20</v>
      </c>
      <c r="M30" s="209">
        <v>4</v>
      </c>
      <c r="N30" s="210">
        <f>SUM(D30+F30+H30+J30+L30)</f>
        <v>60</v>
      </c>
      <c r="O30" s="211">
        <f>SUM(E30+G30+I30+K30+M30)</f>
        <v>13</v>
      </c>
      <c r="P30" s="283">
        <f>SUM(D30,F30,H30,J30,L30)-S30</f>
        <v>60</v>
      </c>
      <c r="Q30" s="284">
        <f>SUM(E30,G30,I30,K30,M30)-R30</f>
        <v>13</v>
      </c>
      <c r="R30" s="187">
        <f>IF(COUNT(M30,K30,I30,G30,E30)=5,MIN(M30,K30,I30,G30,E30),0)</f>
        <v>0</v>
      </c>
      <c r="S30" s="187">
        <f>IF(COUNT(D30,F30,H30,J30,L30)=5,MIN(D30,F30,H30,J30,L30),0)</f>
        <v>0</v>
      </c>
      <c r="T30" s="174"/>
      <c r="U30" s="174"/>
    </row>
    <row r="31" spans="1:19" s="174" customFormat="1" ht="15.75" thickBot="1">
      <c r="A31" s="316">
        <v>2</v>
      </c>
      <c r="B31" s="285" t="s">
        <v>148</v>
      </c>
      <c r="C31" s="286" t="s">
        <v>8</v>
      </c>
      <c r="D31" s="212"/>
      <c r="E31" s="213"/>
      <c r="F31" s="214"/>
      <c r="G31" s="213"/>
      <c r="H31" s="215">
        <v>18</v>
      </c>
      <c r="I31" s="216">
        <v>4</v>
      </c>
      <c r="J31" s="212"/>
      <c r="K31" s="213"/>
      <c r="L31" s="212"/>
      <c r="M31" s="213"/>
      <c r="N31" s="217">
        <f>SUM(D31+F31+H31+J31+L31)</f>
        <v>18</v>
      </c>
      <c r="O31" s="218">
        <f>SUM(E31+G31+I31+K31+M31)</f>
        <v>4</v>
      </c>
      <c r="P31" s="287">
        <f>SUM(D31,F31,H31,J31,L31)-S31</f>
        <v>18</v>
      </c>
      <c r="Q31" s="288">
        <f>SUM(E31,G31,I31,K31,M31)-R31</f>
        <v>4</v>
      </c>
      <c r="R31" s="187">
        <f>IF(COUNT(M31,K31,I31,G31,E31)=5,MIN(M31,K31,I31,G31,E31),0)</f>
        <v>0</v>
      </c>
      <c r="S31" s="187">
        <f>IF(COUNT(D31,F31,H31,J31,L31)=5,MIN(D31,F31,H31,J31,L31),0)</f>
        <v>0</v>
      </c>
    </row>
    <row r="32" spans="1:17" s="187" customFormat="1" ht="15">
      <c r="A32" s="219"/>
      <c r="D32" s="220"/>
      <c r="E32" s="221"/>
      <c r="F32" s="222"/>
      <c r="G32" s="221"/>
      <c r="H32" s="223"/>
      <c r="I32" s="221"/>
      <c r="J32" s="224"/>
      <c r="K32" s="221"/>
      <c r="L32" s="223"/>
      <c r="M32" s="221"/>
      <c r="N32" s="224"/>
      <c r="O32" s="224"/>
      <c r="P32" s="224"/>
      <c r="Q32" s="224"/>
    </row>
    <row r="33" spans="1:17" s="187" customFormat="1" ht="15">
      <c r="A33" s="219"/>
      <c r="D33" s="220"/>
      <c r="E33" s="221"/>
      <c r="F33" s="222"/>
      <c r="G33" s="221"/>
      <c r="H33" s="223"/>
      <c r="I33" s="221"/>
      <c r="J33" s="224"/>
      <c r="K33" s="221"/>
      <c r="L33" s="223"/>
      <c r="M33" s="221"/>
      <c r="N33" s="224"/>
      <c r="O33" s="224"/>
      <c r="P33" s="224"/>
      <c r="Q33" s="224"/>
    </row>
    <row r="34" spans="2:6" ht="15.75">
      <c r="B34" s="226"/>
      <c r="C34" s="187"/>
      <c r="D34" s="220"/>
      <c r="E34" s="221"/>
      <c r="F34" s="222"/>
    </row>
    <row r="35" spans="2:6" ht="15.75">
      <c r="B35" s="160" t="s">
        <v>139</v>
      </c>
      <c r="C35" s="187"/>
      <c r="D35" s="220"/>
      <c r="E35" s="221"/>
      <c r="F35" s="222"/>
    </row>
    <row r="36" ht="15.75">
      <c r="B36" s="226" t="s">
        <v>47</v>
      </c>
    </row>
  </sheetData>
  <sheetProtection/>
  <mergeCells count="10">
    <mergeCell ref="J2:K2"/>
    <mergeCell ref="J3:K3"/>
    <mergeCell ref="L3:M3"/>
    <mergeCell ref="D3:E3"/>
    <mergeCell ref="D2:E2"/>
    <mergeCell ref="F2:G2"/>
    <mergeCell ref="F3:G3"/>
    <mergeCell ref="H2:I2"/>
    <mergeCell ref="H3:I3"/>
    <mergeCell ref="L2:M2"/>
  </mergeCells>
  <printOptions/>
  <pageMargins left="0.3937007874015748" right="0.31496062992125984" top="0.7874015748031497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CI71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A73" sqref="A73"/>
    </sheetView>
  </sheetViews>
  <sheetFormatPr defaultColWidth="8.796875" defaultRowHeight="15"/>
  <cols>
    <col min="1" max="1" width="3.69921875" style="225" customWidth="1"/>
    <col min="2" max="2" width="20.3984375" style="134" customWidth="1"/>
    <col min="3" max="3" width="29.296875" style="134" bestFit="1" customWidth="1"/>
    <col min="4" max="4" width="6.796875" style="230" customWidth="1"/>
    <col min="5" max="5" width="4.19921875" style="227" customWidth="1"/>
    <col min="6" max="6" width="6.796875" style="231" customWidth="1"/>
    <col min="7" max="7" width="4.296875" style="227" customWidth="1"/>
    <col min="8" max="8" width="6.796875" style="228" customWidth="1"/>
    <col min="9" max="9" width="4.19921875" style="227" customWidth="1"/>
    <col min="10" max="10" width="6.796875" style="229" customWidth="1"/>
    <col min="11" max="11" width="4.19921875" style="227" customWidth="1"/>
    <col min="12" max="12" width="6.796875" style="228" customWidth="1"/>
    <col min="13" max="13" width="4.19921875" style="227" customWidth="1"/>
    <col min="14" max="14" width="6.796875" style="229" customWidth="1"/>
    <col min="15" max="15" width="6.69921875" style="229" customWidth="1"/>
    <col min="16" max="16" width="8.796875" style="229" customWidth="1"/>
    <col min="17" max="17" width="8.69921875" style="229" customWidth="1"/>
    <col min="18" max="19" width="7.796875" style="134" customWidth="1"/>
    <col min="20" max="16384" width="8.8984375" style="134" customWidth="1"/>
  </cols>
  <sheetData>
    <row r="1" spans="1:87" ht="25.5" customHeight="1" thickBot="1">
      <c r="A1" s="124" t="s">
        <v>171</v>
      </c>
      <c r="B1" s="125"/>
      <c r="C1" s="125"/>
      <c r="D1" s="126"/>
      <c r="E1" s="127"/>
      <c r="F1" s="128"/>
      <c r="G1" s="127"/>
      <c r="H1" s="126"/>
      <c r="I1" s="127"/>
      <c r="J1" s="125"/>
      <c r="K1" s="127"/>
      <c r="L1" s="129"/>
      <c r="M1" s="130"/>
      <c r="N1" s="131"/>
      <c r="O1" s="131"/>
      <c r="P1" s="132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</row>
    <row r="2" spans="1:57" s="143" customFormat="1" ht="15">
      <c r="A2" s="135"/>
      <c r="B2" s="136" t="s">
        <v>4</v>
      </c>
      <c r="C2" s="137"/>
      <c r="D2" s="405">
        <v>41587</v>
      </c>
      <c r="E2" s="406"/>
      <c r="F2" s="405">
        <v>41608</v>
      </c>
      <c r="G2" s="406"/>
      <c r="H2" s="405">
        <v>41650</v>
      </c>
      <c r="I2" s="406"/>
      <c r="J2" s="405">
        <v>41678</v>
      </c>
      <c r="K2" s="406"/>
      <c r="L2" s="403">
        <v>41727</v>
      </c>
      <c r="M2" s="404"/>
      <c r="N2" s="138"/>
      <c r="O2" s="139"/>
      <c r="P2" s="140" t="s">
        <v>44</v>
      </c>
      <c r="Q2" s="141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</row>
    <row r="3" spans="1:57" s="143" customFormat="1" ht="63.75" thickBot="1">
      <c r="A3" s="144"/>
      <c r="B3" s="145" t="s">
        <v>0</v>
      </c>
      <c r="C3" s="146" t="s">
        <v>1</v>
      </c>
      <c r="D3" s="407" t="s">
        <v>11</v>
      </c>
      <c r="E3" s="408"/>
      <c r="F3" s="407" t="s">
        <v>24</v>
      </c>
      <c r="G3" s="408"/>
      <c r="H3" s="407" t="s">
        <v>144</v>
      </c>
      <c r="I3" s="408"/>
      <c r="J3" s="407" t="s">
        <v>160</v>
      </c>
      <c r="K3" s="408"/>
      <c r="L3" s="401" t="s">
        <v>213</v>
      </c>
      <c r="M3" s="402"/>
      <c r="N3" s="147" t="s">
        <v>2</v>
      </c>
      <c r="O3" s="148" t="s">
        <v>6</v>
      </c>
      <c r="P3" s="149" t="s">
        <v>27</v>
      </c>
      <c r="Q3" s="150" t="s">
        <v>28</v>
      </c>
      <c r="R3" s="41" t="s">
        <v>30</v>
      </c>
      <c r="S3" s="41" t="s">
        <v>29</v>
      </c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</row>
    <row r="4" spans="1:21" s="142" customFormat="1" ht="15">
      <c r="A4" s="409">
        <v>1</v>
      </c>
      <c r="B4" s="264" t="s">
        <v>77</v>
      </c>
      <c r="C4" s="265" t="s">
        <v>118</v>
      </c>
      <c r="D4" s="289">
        <v>20</v>
      </c>
      <c r="E4" s="318">
        <v>6</v>
      </c>
      <c r="F4" s="289">
        <v>18</v>
      </c>
      <c r="G4" s="350">
        <v>6</v>
      </c>
      <c r="H4" s="292">
        <v>12</v>
      </c>
      <c r="I4" s="293">
        <v>4</v>
      </c>
      <c r="J4" s="290">
        <v>14</v>
      </c>
      <c r="K4" s="294">
        <v>4.5</v>
      </c>
      <c r="L4" s="152">
        <v>17</v>
      </c>
      <c r="M4" s="154">
        <v>5</v>
      </c>
      <c r="N4" s="157">
        <f aca="true" t="shared" si="0" ref="N4:N35">SUM(D4+F4+H4+J4+L4)</f>
        <v>81</v>
      </c>
      <c r="O4" s="158">
        <f aca="true" t="shared" si="1" ref="O4:O35">SUM(E4+G4+I4+K4+M4)</f>
        <v>25.5</v>
      </c>
      <c r="P4" s="267">
        <f aca="true" t="shared" si="2" ref="P4:P35">SUM(D4,F4,H4,J4,L4)-S4</f>
        <v>69</v>
      </c>
      <c r="Q4" s="268">
        <f aca="true" t="shared" si="3" ref="Q4:Q35">SUM(E4,G4,I4,K4,M4)-R4</f>
        <v>21.5</v>
      </c>
      <c r="R4" s="187">
        <f aca="true" t="shared" si="4" ref="R4:R35">IF(COUNT(M4,K4,I4,G4,E4)=5,MIN(M4,K4,I4,G4,E4),0)</f>
        <v>4</v>
      </c>
      <c r="S4" s="187">
        <f aca="true" t="shared" si="5" ref="S4:S35">IF(COUNT(D4,F4,H4,J4,L4)=5,MIN(D4,F4,H4,J4,L4),0)</f>
        <v>12</v>
      </c>
      <c r="T4" s="159"/>
      <c r="U4" s="160"/>
    </row>
    <row r="5" spans="1:21" s="142" customFormat="1" ht="15">
      <c r="A5" s="175">
        <v>2</v>
      </c>
      <c r="B5" s="264" t="s">
        <v>195</v>
      </c>
      <c r="C5" s="265" t="s">
        <v>118</v>
      </c>
      <c r="D5" s="180"/>
      <c r="E5" s="184"/>
      <c r="F5" s="290">
        <v>20</v>
      </c>
      <c r="G5" s="341">
        <v>6.5</v>
      </c>
      <c r="H5" s="292">
        <v>20</v>
      </c>
      <c r="I5" s="342">
        <v>6</v>
      </c>
      <c r="J5" s="290">
        <v>16</v>
      </c>
      <c r="K5" s="347">
        <v>5</v>
      </c>
      <c r="L5" s="152">
        <v>12</v>
      </c>
      <c r="M5" s="348">
        <v>4.5</v>
      </c>
      <c r="N5" s="166">
        <f t="shared" si="0"/>
        <v>68</v>
      </c>
      <c r="O5" s="167">
        <f t="shared" si="1"/>
        <v>22</v>
      </c>
      <c r="P5" s="270">
        <f t="shared" si="2"/>
        <v>68</v>
      </c>
      <c r="Q5" s="271">
        <f t="shared" si="3"/>
        <v>22</v>
      </c>
      <c r="R5" s="187">
        <f t="shared" si="4"/>
        <v>0</v>
      </c>
      <c r="S5" s="187">
        <f t="shared" si="5"/>
        <v>0</v>
      </c>
      <c r="T5" s="159"/>
      <c r="U5" s="160"/>
    </row>
    <row r="6" spans="1:21" s="160" customFormat="1" ht="15">
      <c r="A6" s="175">
        <v>3</v>
      </c>
      <c r="B6" s="264" t="s">
        <v>79</v>
      </c>
      <c r="C6" s="265" t="s">
        <v>118</v>
      </c>
      <c r="D6" s="295">
        <v>17</v>
      </c>
      <c r="E6" s="272">
        <v>5</v>
      </c>
      <c r="F6" s="168">
        <v>17</v>
      </c>
      <c r="G6" s="182">
        <v>5</v>
      </c>
      <c r="H6" s="169">
        <v>10</v>
      </c>
      <c r="I6" s="296">
        <v>4</v>
      </c>
      <c r="J6" s="168">
        <v>15</v>
      </c>
      <c r="K6" s="297">
        <v>4.5</v>
      </c>
      <c r="L6" s="162">
        <v>15</v>
      </c>
      <c r="M6" s="164">
        <v>5</v>
      </c>
      <c r="N6" s="166">
        <f t="shared" si="0"/>
        <v>74</v>
      </c>
      <c r="O6" s="167">
        <f t="shared" si="1"/>
        <v>23.5</v>
      </c>
      <c r="P6" s="270">
        <f t="shared" si="2"/>
        <v>64</v>
      </c>
      <c r="Q6" s="271">
        <f t="shared" si="3"/>
        <v>19.5</v>
      </c>
      <c r="R6" s="187">
        <f t="shared" si="4"/>
        <v>4</v>
      </c>
      <c r="S6" s="187">
        <f t="shared" si="5"/>
        <v>10</v>
      </c>
      <c r="T6" s="159"/>
      <c r="U6" s="174"/>
    </row>
    <row r="7" spans="1:21" s="174" customFormat="1" ht="15">
      <c r="A7" s="175">
        <v>4</v>
      </c>
      <c r="B7" s="264" t="s">
        <v>78</v>
      </c>
      <c r="C7" s="265" t="s">
        <v>33</v>
      </c>
      <c r="D7" s="168">
        <v>18</v>
      </c>
      <c r="E7" s="272">
        <v>5</v>
      </c>
      <c r="F7" s="168">
        <v>15</v>
      </c>
      <c r="G7" s="170">
        <v>5</v>
      </c>
      <c r="H7" s="169">
        <v>15</v>
      </c>
      <c r="I7" s="171">
        <v>4.5</v>
      </c>
      <c r="J7" s="168">
        <v>12</v>
      </c>
      <c r="K7" s="170">
        <v>4.5</v>
      </c>
      <c r="L7" s="162">
        <v>9</v>
      </c>
      <c r="M7" s="173">
        <v>4</v>
      </c>
      <c r="N7" s="178">
        <f t="shared" si="0"/>
        <v>69</v>
      </c>
      <c r="O7" s="179">
        <f t="shared" si="1"/>
        <v>23</v>
      </c>
      <c r="P7" s="270">
        <f t="shared" si="2"/>
        <v>60</v>
      </c>
      <c r="Q7" s="271">
        <f t="shared" si="3"/>
        <v>19</v>
      </c>
      <c r="R7" s="187">
        <f t="shared" si="4"/>
        <v>4</v>
      </c>
      <c r="S7" s="187">
        <f t="shared" si="5"/>
        <v>9</v>
      </c>
      <c r="T7" s="160"/>
      <c r="U7" s="160"/>
    </row>
    <row r="8" spans="1:21" s="160" customFormat="1" ht="15">
      <c r="A8" s="175">
        <v>5</v>
      </c>
      <c r="B8" s="264" t="s">
        <v>19</v>
      </c>
      <c r="C8" s="265" t="s">
        <v>34</v>
      </c>
      <c r="D8" s="180"/>
      <c r="E8" s="184"/>
      <c r="F8" s="168">
        <v>14</v>
      </c>
      <c r="G8" s="185">
        <v>4</v>
      </c>
      <c r="H8" s="169">
        <v>9</v>
      </c>
      <c r="I8" s="298">
        <v>4</v>
      </c>
      <c r="J8" s="168">
        <v>13</v>
      </c>
      <c r="K8" s="299">
        <v>4.5</v>
      </c>
      <c r="L8" s="169">
        <v>20</v>
      </c>
      <c r="M8" s="298">
        <v>5.5</v>
      </c>
      <c r="N8" s="166">
        <f t="shared" si="0"/>
        <v>56</v>
      </c>
      <c r="O8" s="167">
        <f t="shared" si="1"/>
        <v>18</v>
      </c>
      <c r="P8" s="270">
        <f t="shared" si="2"/>
        <v>56</v>
      </c>
      <c r="Q8" s="271">
        <f t="shared" si="3"/>
        <v>18</v>
      </c>
      <c r="R8" s="187">
        <f t="shared" si="4"/>
        <v>0</v>
      </c>
      <c r="S8" s="187">
        <f t="shared" si="5"/>
        <v>0</v>
      </c>
      <c r="T8" s="174"/>
      <c r="U8" s="174"/>
    </row>
    <row r="9" spans="1:21" s="160" customFormat="1" ht="15">
      <c r="A9" s="175">
        <v>6</v>
      </c>
      <c r="B9" s="264" t="s">
        <v>276</v>
      </c>
      <c r="C9" s="265" t="s">
        <v>33</v>
      </c>
      <c r="D9" s="186"/>
      <c r="E9" s="319"/>
      <c r="F9" s="168">
        <v>13</v>
      </c>
      <c r="G9" s="185">
        <v>4</v>
      </c>
      <c r="H9" s="188">
        <v>18</v>
      </c>
      <c r="I9" s="298">
        <v>5</v>
      </c>
      <c r="J9" s="168">
        <v>18</v>
      </c>
      <c r="K9" s="299">
        <v>5</v>
      </c>
      <c r="L9" s="188">
        <v>7</v>
      </c>
      <c r="M9" s="298">
        <v>4</v>
      </c>
      <c r="N9" s="166">
        <f t="shared" si="0"/>
        <v>56</v>
      </c>
      <c r="O9" s="167">
        <f t="shared" si="1"/>
        <v>18</v>
      </c>
      <c r="P9" s="270">
        <f t="shared" si="2"/>
        <v>56</v>
      </c>
      <c r="Q9" s="271">
        <f t="shared" si="3"/>
        <v>18</v>
      </c>
      <c r="R9" s="187">
        <f t="shared" si="4"/>
        <v>0</v>
      </c>
      <c r="S9" s="187">
        <f t="shared" si="5"/>
        <v>0</v>
      </c>
      <c r="T9" s="174"/>
      <c r="U9" s="174"/>
    </row>
    <row r="10" spans="1:19" s="174" customFormat="1" ht="15">
      <c r="A10" s="175">
        <v>7</v>
      </c>
      <c r="B10" s="264" t="s">
        <v>80</v>
      </c>
      <c r="C10" s="265" t="s">
        <v>23</v>
      </c>
      <c r="D10" s="168">
        <v>16</v>
      </c>
      <c r="E10" s="320">
        <v>4.5</v>
      </c>
      <c r="F10" s="168">
        <v>8</v>
      </c>
      <c r="G10" s="185">
        <v>4</v>
      </c>
      <c r="H10" s="188">
        <v>13</v>
      </c>
      <c r="I10" s="298">
        <v>4</v>
      </c>
      <c r="J10" s="295">
        <v>10</v>
      </c>
      <c r="K10" s="185">
        <v>4</v>
      </c>
      <c r="L10" s="162">
        <v>11</v>
      </c>
      <c r="M10" s="194">
        <v>4.5</v>
      </c>
      <c r="N10" s="166">
        <f t="shared" si="0"/>
        <v>58</v>
      </c>
      <c r="O10" s="167">
        <f t="shared" si="1"/>
        <v>21</v>
      </c>
      <c r="P10" s="270">
        <f t="shared" si="2"/>
        <v>50</v>
      </c>
      <c r="Q10" s="271">
        <f t="shared" si="3"/>
        <v>17</v>
      </c>
      <c r="R10" s="187">
        <f t="shared" si="4"/>
        <v>4</v>
      </c>
      <c r="S10" s="187">
        <f t="shared" si="5"/>
        <v>8</v>
      </c>
    </row>
    <row r="11" spans="1:21" s="174" customFormat="1" ht="15">
      <c r="A11" s="175">
        <v>8</v>
      </c>
      <c r="B11" s="264" t="s">
        <v>86</v>
      </c>
      <c r="C11" s="265" t="s">
        <v>33</v>
      </c>
      <c r="D11" s="168">
        <v>10</v>
      </c>
      <c r="E11" s="170">
        <v>3.5</v>
      </c>
      <c r="F11" s="168">
        <v>16</v>
      </c>
      <c r="G11" s="185">
        <v>5</v>
      </c>
      <c r="H11" s="169">
        <v>3</v>
      </c>
      <c r="I11" s="185">
        <v>3</v>
      </c>
      <c r="J11" s="168">
        <v>9</v>
      </c>
      <c r="K11" s="185">
        <v>4</v>
      </c>
      <c r="L11" s="162">
        <v>14</v>
      </c>
      <c r="M11" s="194">
        <v>5</v>
      </c>
      <c r="N11" s="166">
        <f t="shared" si="0"/>
        <v>52</v>
      </c>
      <c r="O11" s="167">
        <f t="shared" si="1"/>
        <v>20.5</v>
      </c>
      <c r="P11" s="270">
        <f t="shared" si="2"/>
        <v>49</v>
      </c>
      <c r="Q11" s="271">
        <f t="shared" si="3"/>
        <v>17.5</v>
      </c>
      <c r="R11" s="187">
        <f t="shared" si="4"/>
        <v>3</v>
      </c>
      <c r="S11" s="187">
        <f t="shared" si="5"/>
        <v>3</v>
      </c>
      <c r="T11" s="160"/>
      <c r="U11" s="160"/>
    </row>
    <row r="12" spans="1:21" s="160" customFormat="1" ht="15">
      <c r="A12" s="175">
        <v>9</v>
      </c>
      <c r="B12" s="264" t="s">
        <v>88</v>
      </c>
      <c r="C12" s="264" t="s">
        <v>33</v>
      </c>
      <c r="D12" s="168">
        <v>8</v>
      </c>
      <c r="E12" s="170">
        <v>3.5</v>
      </c>
      <c r="F12" s="168">
        <v>12</v>
      </c>
      <c r="G12" s="185">
        <v>4</v>
      </c>
      <c r="H12" s="169">
        <v>8</v>
      </c>
      <c r="I12" s="298">
        <v>4</v>
      </c>
      <c r="J12" s="168">
        <v>20</v>
      </c>
      <c r="K12" s="299">
        <v>5.5</v>
      </c>
      <c r="L12" s="162">
        <v>5</v>
      </c>
      <c r="M12" s="194">
        <v>4</v>
      </c>
      <c r="N12" s="166">
        <f t="shared" si="0"/>
        <v>53</v>
      </c>
      <c r="O12" s="167">
        <f t="shared" si="1"/>
        <v>21</v>
      </c>
      <c r="P12" s="270">
        <f t="shared" si="2"/>
        <v>48</v>
      </c>
      <c r="Q12" s="271">
        <f t="shared" si="3"/>
        <v>17.5</v>
      </c>
      <c r="R12" s="187">
        <f t="shared" si="4"/>
        <v>3.5</v>
      </c>
      <c r="S12" s="187">
        <f t="shared" si="5"/>
        <v>5</v>
      </c>
      <c r="T12" s="174"/>
      <c r="U12" s="174"/>
    </row>
    <row r="13" spans="1:21" s="174" customFormat="1" ht="15">
      <c r="A13" s="175">
        <v>10</v>
      </c>
      <c r="B13" s="264" t="s">
        <v>84</v>
      </c>
      <c r="C13" s="264" t="s">
        <v>33</v>
      </c>
      <c r="D13" s="295">
        <v>12</v>
      </c>
      <c r="E13" s="272">
        <v>4</v>
      </c>
      <c r="F13" s="168">
        <v>9</v>
      </c>
      <c r="G13" s="182">
        <v>4</v>
      </c>
      <c r="H13" s="169">
        <v>11</v>
      </c>
      <c r="I13" s="296">
        <v>4</v>
      </c>
      <c r="J13" s="168">
        <v>6</v>
      </c>
      <c r="K13" s="182">
        <v>3.5</v>
      </c>
      <c r="L13" s="162">
        <v>16</v>
      </c>
      <c r="M13" s="164">
        <v>5</v>
      </c>
      <c r="N13" s="166">
        <f t="shared" si="0"/>
        <v>54</v>
      </c>
      <c r="O13" s="167">
        <f t="shared" si="1"/>
        <v>20.5</v>
      </c>
      <c r="P13" s="270">
        <f t="shared" si="2"/>
        <v>48</v>
      </c>
      <c r="Q13" s="271">
        <f t="shared" si="3"/>
        <v>17</v>
      </c>
      <c r="R13" s="187">
        <f t="shared" si="4"/>
        <v>3.5</v>
      </c>
      <c r="S13" s="187">
        <f t="shared" si="5"/>
        <v>6</v>
      </c>
      <c r="T13" s="160"/>
      <c r="U13" s="160"/>
    </row>
    <row r="14" spans="1:19" s="174" customFormat="1" ht="15">
      <c r="A14" s="175">
        <v>11</v>
      </c>
      <c r="B14" s="264" t="s">
        <v>82</v>
      </c>
      <c r="C14" s="265" t="s">
        <v>22</v>
      </c>
      <c r="D14" s="168">
        <v>14</v>
      </c>
      <c r="E14" s="272">
        <v>4</v>
      </c>
      <c r="F14" s="168">
        <v>10</v>
      </c>
      <c r="G14" s="185">
        <v>4</v>
      </c>
      <c r="H14" s="188">
        <v>16</v>
      </c>
      <c r="I14" s="185">
        <v>5</v>
      </c>
      <c r="J14" s="168">
        <v>1</v>
      </c>
      <c r="K14" s="299">
        <v>2.5</v>
      </c>
      <c r="L14" s="193">
        <v>6</v>
      </c>
      <c r="M14" s="194">
        <v>4</v>
      </c>
      <c r="N14" s="166">
        <f t="shared" si="0"/>
        <v>47</v>
      </c>
      <c r="O14" s="167">
        <f t="shared" si="1"/>
        <v>19.5</v>
      </c>
      <c r="P14" s="270">
        <f t="shared" si="2"/>
        <v>46</v>
      </c>
      <c r="Q14" s="271">
        <f t="shared" si="3"/>
        <v>17</v>
      </c>
      <c r="R14" s="187">
        <f t="shared" si="4"/>
        <v>2.5</v>
      </c>
      <c r="S14" s="187">
        <f t="shared" si="5"/>
        <v>1</v>
      </c>
    </row>
    <row r="15" spans="1:21" s="174" customFormat="1" ht="15">
      <c r="A15" s="175">
        <v>12</v>
      </c>
      <c r="B15" s="264" t="s">
        <v>83</v>
      </c>
      <c r="C15" s="265" t="s">
        <v>36</v>
      </c>
      <c r="D15" s="168">
        <v>13</v>
      </c>
      <c r="E15" s="272">
        <v>4</v>
      </c>
      <c r="F15" s="168">
        <v>11</v>
      </c>
      <c r="G15" s="185">
        <v>4</v>
      </c>
      <c r="H15" s="169">
        <v>1</v>
      </c>
      <c r="I15" s="185">
        <v>2.5</v>
      </c>
      <c r="J15" s="295">
        <v>17</v>
      </c>
      <c r="K15" s="299">
        <v>5</v>
      </c>
      <c r="L15" s="162">
        <v>3</v>
      </c>
      <c r="M15" s="194">
        <v>4</v>
      </c>
      <c r="N15" s="166">
        <f t="shared" si="0"/>
        <v>45</v>
      </c>
      <c r="O15" s="167">
        <f t="shared" si="1"/>
        <v>19.5</v>
      </c>
      <c r="P15" s="270">
        <f t="shared" si="2"/>
        <v>44</v>
      </c>
      <c r="Q15" s="271">
        <f t="shared" si="3"/>
        <v>17</v>
      </c>
      <c r="R15" s="187">
        <f t="shared" si="4"/>
        <v>2.5</v>
      </c>
      <c r="S15" s="187">
        <f t="shared" si="5"/>
        <v>1</v>
      </c>
      <c r="T15" s="160"/>
      <c r="U15" s="160"/>
    </row>
    <row r="16" spans="1:21" s="160" customFormat="1" ht="15">
      <c r="A16" s="175">
        <v>13</v>
      </c>
      <c r="B16" s="264" t="s">
        <v>85</v>
      </c>
      <c r="C16" s="265" t="s">
        <v>118</v>
      </c>
      <c r="D16" s="168">
        <v>11</v>
      </c>
      <c r="E16" s="170">
        <v>3.5</v>
      </c>
      <c r="F16" s="168">
        <v>4</v>
      </c>
      <c r="G16" s="185">
        <v>3</v>
      </c>
      <c r="H16" s="169">
        <v>5</v>
      </c>
      <c r="I16" s="298">
        <v>3</v>
      </c>
      <c r="J16" s="168">
        <v>2</v>
      </c>
      <c r="K16" s="299">
        <v>3</v>
      </c>
      <c r="L16" s="162">
        <v>13</v>
      </c>
      <c r="M16" s="194">
        <v>5</v>
      </c>
      <c r="N16" s="166">
        <f t="shared" si="0"/>
        <v>35</v>
      </c>
      <c r="O16" s="167">
        <f t="shared" si="1"/>
        <v>17.5</v>
      </c>
      <c r="P16" s="270">
        <f t="shared" si="2"/>
        <v>33</v>
      </c>
      <c r="Q16" s="271">
        <f t="shared" si="3"/>
        <v>14.5</v>
      </c>
      <c r="R16" s="187">
        <f t="shared" si="4"/>
        <v>3</v>
      </c>
      <c r="S16" s="187">
        <f t="shared" si="5"/>
        <v>2</v>
      </c>
      <c r="T16" s="187"/>
      <c r="U16" s="187"/>
    </row>
    <row r="17" spans="1:21" s="187" customFormat="1" ht="15">
      <c r="A17" s="175">
        <v>14</v>
      </c>
      <c r="B17" s="264" t="s">
        <v>89</v>
      </c>
      <c r="C17" s="265" t="s">
        <v>22</v>
      </c>
      <c r="D17" s="168">
        <v>7</v>
      </c>
      <c r="E17" s="320">
        <v>3</v>
      </c>
      <c r="F17" s="180"/>
      <c r="G17" s="300"/>
      <c r="H17" s="169">
        <v>7</v>
      </c>
      <c r="I17" s="298">
        <v>3.5</v>
      </c>
      <c r="J17" s="168">
        <v>11</v>
      </c>
      <c r="K17" s="299">
        <v>4</v>
      </c>
      <c r="L17" s="193">
        <v>8</v>
      </c>
      <c r="M17" s="194">
        <v>4</v>
      </c>
      <c r="N17" s="166">
        <f t="shared" si="0"/>
        <v>33</v>
      </c>
      <c r="O17" s="167">
        <f t="shared" si="1"/>
        <v>14.5</v>
      </c>
      <c r="P17" s="270">
        <f t="shared" si="2"/>
        <v>33</v>
      </c>
      <c r="Q17" s="271">
        <f t="shared" si="3"/>
        <v>14.5</v>
      </c>
      <c r="R17" s="187">
        <f t="shared" si="4"/>
        <v>0</v>
      </c>
      <c r="S17" s="187">
        <f t="shared" si="5"/>
        <v>0</v>
      </c>
      <c r="T17" s="160"/>
      <c r="U17" s="160"/>
    </row>
    <row r="18" spans="1:19" s="187" customFormat="1" ht="15">
      <c r="A18" s="175">
        <v>15</v>
      </c>
      <c r="B18" s="264" t="s">
        <v>81</v>
      </c>
      <c r="C18" s="265" t="s">
        <v>33</v>
      </c>
      <c r="D18" s="295">
        <v>15</v>
      </c>
      <c r="E18" s="320">
        <v>4</v>
      </c>
      <c r="F18" s="180"/>
      <c r="G18" s="300"/>
      <c r="H18" s="188">
        <v>14</v>
      </c>
      <c r="I18" s="299">
        <v>4.5</v>
      </c>
      <c r="J18" s="180"/>
      <c r="K18" s="321"/>
      <c r="L18" s="180"/>
      <c r="M18" s="321"/>
      <c r="N18" s="166">
        <f t="shared" si="0"/>
        <v>29</v>
      </c>
      <c r="O18" s="167">
        <f t="shared" si="1"/>
        <v>8.5</v>
      </c>
      <c r="P18" s="270">
        <f t="shared" si="2"/>
        <v>29</v>
      </c>
      <c r="Q18" s="271">
        <f t="shared" si="3"/>
        <v>8.5</v>
      </c>
      <c r="R18" s="187">
        <f t="shared" si="4"/>
        <v>0</v>
      </c>
      <c r="S18" s="187">
        <f t="shared" si="5"/>
        <v>0</v>
      </c>
    </row>
    <row r="19" spans="1:19" s="187" customFormat="1" ht="15">
      <c r="A19" s="175">
        <v>16</v>
      </c>
      <c r="B19" s="273" t="s">
        <v>140</v>
      </c>
      <c r="C19" s="274" t="s">
        <v>22</v>
      </c>
      <c r="D19" s="180"/>
      <c r="E19" s="300"/>
      <c r="F19" s="180"/>
      <c r="G19" s="300"/>
      <c r="H19" s="169">
        <v>4</v>
      </c>
      <c r="I19" s="185">
        <v>3</v>
      </c>
      <c r="J19" s="180"/>
      <c r="K19" s="338"/>
      <c r="L19" s="169">
        <v>18</v>
      </c>
      <c r="M19" s="298">
        <v>5.5</v>
      </c>
      <c r="N19" s="166">
        <f t="shared" si="0"/>
        <v>22</v>
      </c>
      <c r="O19" s="167">
        <f t="shared" si="1"/>
        <v>8.5</v>
      </c>
      <c r="P19" s="270">
        <f t="shared" si="2"/>
        <v>22</v>
      </c>
      <c r="Q19" s="271">
        <f t="shared" si="3"/>
        <v>8.5</v>
      </c>
      <c r="R19" s="187">
        <f t="shared" si="4"/>
        <v>0</v>
      </c>
      <c r="S19" s="187">
        <f t="shared" si="5"/>
        <v>0</v>
      </c>
    </row>
    <row r="20" spans="1:19" s="187" customFormat="1" ht="15">
      <c r="A20" s="175">
        <v>17</v>
      </c>
      <c r="B20" s="273" t="s">
        <v>275</v>
      </c>
      <c r="C20" s="274" t="s">
        <v>33</v>
      </c>
      <c r="D20" s="180"/>
      <c r="E20" s="300"/>
      <c r="F20" s="180"/>
      <c r="G20" s="300"/>
      <c r="H20" s="169">
        <v>17</v>
      </c>
      <c r="I20" s="298">
        <v>5</v>
      </c>
      <c r="J20" s="180"/>
      <c r="K20" s="338"/>
      <c r="L20" s="180"/>
      <c r="M20" s="321"/>
      <c r="N20" s="166">
        <f t="shared" si="0"/>
        <v>17</v>
      </c>
      <c r="O20" s="167">
        <f t="shared" si="1"/>
        <v>5</v>
      </c>
      <c r="P20" s="270">
        <f t="shared" si="2"/>
        <v>17</v>
      </c>
      <c r="Q20" s="271">
        <f t="shared" si="3"/>
        <v>5</v>
      </c>
      <c r="R20" s="187">
        <f t="shared" si="4"/>
        <v>0</v>
      </c>
      <c r="S20" s="187">
        <f t="shared" si="5"/>
        <v>0</v>
      </c>
    </row>
    <row r="21" spans="1:19" s="187" customFormat="1" ht="15">
      <c r="A21" s="175">
        <v>18</v>
      </c>
      <c r="B21" s="264" t="s">
        <v>91</v>
      </c>
      <c r="C21" s="265" t="s">
        <v>118</v>
      </c>
      <c r="D21" s="295">
        <v>5</v>
      </c>
      <c r="E21" s="272">
        <v>3</v>
      </c>
      <c r="F21" s="168">
        <v>7</v>
      </c>
      <c r="G21" s="185">
        <v>3.5</v>
      </c>
      <c r="H21" s="183"/>
      <c r="I21" s="338"/>
      <c r="J21" s="295">
        <v>4</v>
      </c>
      <c r="K21" s="185">
        <v>3</v>
      </c>
      <c r="L21" s="180"/>
      <c r="M21" s="321"/>
      <c r="N21" s="166">
        <f t="shared" si="0"/>
        <v>16</v>
      </c>
      <c r="O21" s="167">
        <f t="shared" si="1"/>
        <v>9.5</v>
      </c>
      <c r="P21" s="270">
        <f t="shared" si="2"/>
        <v>16</v>
      </c>
      <c r="Q21" s="271">
        <f t="shared" si="3"/>
        <v>9.5</v>
      </c>
      <c r="R21" s="187">
        <f t="shared" si="4"/>
        <v>0</v>
      </c>
      <c r="S21" s="187">
        <f t="shared" si="5"/>
        <v>0</v>
      </c>
    </row>
    <row r="22" spans="1:19" s="187" customFormat="1" ht="15">
      <c r="A22" s="175">
        <v>19</v>
      </c>
      <c r="B22" s="264" t="s">
        <v>94</v>
      </c>
      <c r="C22" s="265" t="s">
        <v>34</v>
      </c>
      <c r="D22" s="168">
        <v>2</v>
      </c>
      <c r="E22" s="320">
        <v>2.5</v>
      </c>
      <c r="F22" s="168">
        <v>1</v>
      </c>
      <c r="G22" s="185">
        <v>2</v>
      </c>
      <c r="H22" s="169">
        <v>6</v>
      </c>
      <c r="I22" s="185">
        <v>3</v>
      </c>
      <c r="J22" s="168">
        <v>5</v>
      </c>
      <c r="K22" s="299">
        <v>3.5</v>
      </c>
      <c r="L22" s="162">
        <v>1</v>
      </c>
      <c r="M22" s="194">
        <v>3</v>
      </c>
      <c r="N22" s="166">
        <f t="shared" si="0"/>
        <v>15</v>
      </c>
      <c r="O22" s="167">
        <f t="shared" si="1"/>
        <v>14</v>
      </c>
      <c r="P22" s="270">
        <f t="shared" si="2"/>
        <v>14</v>
      </c>
      <c r="Q22" s="271">
        <f t="shared" si="3"/>
        <v>12</v>
      </c>
      <c r="R22" s="187">
        <f t="shared" si="4"/>
        <v>2</v>
      </c>
      <c r="S22" s="187">
        <f t="shared" si="5"/>
        <v>1</v>
      </c>
    </row>
    <row r="23" spans="1:19" s="187" customFormat="1" ht="15">
      <c r="A23" s="175">
        <v>20</v>
      </c>
      <c r="B23" s="264" t="s">
        <v>87</v>
      </c>
      <c r="C23" s="265" t="s">
        <v>23</v>
      </c>
      <c r="D23" s="295">
        <v>9</v>
      </c>
      <c r="E23" s="170">
        <v>3.5</v>
      </c>
      <c r="F23" s="180"/>
      <c r="G23" s="300"/>
      <c r="H23" s="188">
        <v>2</v>
      </c>
      <c r="I23" s="298">
        <v>3</v>
      </c>
      <c r="J23" s="295">
        <v>1</v>
      </c>
      <c r="K23" s="185">
        <v>2</v>
      </c>
      <c r="L23" s="193">
        <v>1</v>
      </c>
      <c r="M23" s="194">
        <v>3</v>
      </c>
      <c r="N23" s="166">
        <f t="shared" si="0"/>
        <v>13</v>
      </c>
      <c r="O23" s="167">
        <f t="shared" si="1"/>
        <v>11.5</v>
      </c>
      <c r="P23" s="270">
        <f t="shared" si="2"/>
        <v>13</v>
      </c>
      <c r="Q23" s="271">
        <f t="shared" si="3"/>
        <v>11.5</v>
      </c>
      <c r="R23" s="187">
        <f t="shared" si="4"/>
        <v>0</v>
      </c>
      <c r="S23" s="187">
        <f t="shared" si="5"/>
        <v>0</v>
      </c>
    </row>
    <row r="24" spans="1:19" s="187" customFormat="1" ht="15">
      <c r="A24" s="175">
        <v>21</v>
      </c>
      <c r="B24" s="273" t="s">
        <v>129</v>
      </c>
      <c r="C24" s="274" t="s">
        <v>34</v>
      </c>
      <c r="D24" s="180"/>
      <c r="E24" s="300"/>
      <c r="F24" s="168">
        <v>2</v>
      </c>
      <c r="G24" s="185">
        <v>3</v>
      </c>
      <c r="H24" s="169">
        <v>1</v>
      </c>
      <c r="I24" s="185">
        <v>1</v>
      </c>
      <c r="J24" s="168">
        <v>8</v>
      </c>
      <c r="K24" s="299">
        <v>4</v>
      </c>
      <c r="L24" s="169">
        <v>1</v>
      </c>
      <c r="M24" s="298">
        <v>2</v>
      </c>
      <c r="N24" s="166">
        <f t="shared" si="0"/>
        <v>12</v>
      </c>
      <c r="O24" s="167">
        <f t="shared" si="1"/>
        <v>10</v>
      </c>
      <c r="P24" s="270">
        <f t="shared" si="2"/>
        <v>12</v>
      </c>
      <c r="Q24" s="271">
        <f t="shared" si="3"/>
        <v>10</v>
      </c>
      <c r="R24" s="187">
        <f t="shared" si="4"/>
        <v>0</v>
      </c>
      <c r="S24" s="187">
        <f t="shared" si="5"/>
        <v>0</v>
      </c>
    </row>
    <row r="25" spans="1:19" s="187" customFormat="1" ht="15">
      <c r="A25" s="175">
        <v>22</v>
      </c>
      <c r="B25" s="264" t="s">
        <v>92</v>
      </c>
      <c r="C25" s="265" t="s">
        <v>118</v>
      </c>
      <c r="D25" s="168">
        <v>4</v>
      </c>
      <c r="E25" s="320">
        <v>2.5</v>
      </c>
      <c r="F25" s="180"/>
      <c r="G25" s="300"/>
      <c r="H25" s="183"/>
      <c r="I25" s="300"/>
      <c r="J25" s="168">
        <v>7</v>
      </c>
      <c r="K25" s="299">
        <v>3.5</v>
      </c>
      <c r="L25" s="180"/>
      <c r="M25" s="321"/>
      <c r="N25" s="166">
        <f t="shared" si="0"/>
        <v>11</v>
      </c>
      <c r="O25" s="167">
        <f t="shared" si="1"/>
        <v>6</v>
      </c>
      <c r="P25" s="270">
        <f t="shared" si="2"/>
        <v>11</v>
      </c>
      <c r="Q25" s="271">
        <f t="shared" si="3"/>
        <v>6</v>
      </c>
      <c r="R25" s="187">
        <f t="shared" si="4"/>
        <v>0</v>
      </c>
      <c r="S25" s="187">
        <f t="shared" si="5"/>
        <v>0</v>
      </c>
    </row>
    <row r="26" spans="1:19" s="187" customFormat="1" ht="15">
      <c r="A26" s="175">
        <v>23</v>
      </c>
      <c r="B26" s="276" t="s">
        <v>90</v>
      </c>
      <c r="C26" s="277" t="s">
        <v>34</v>
      </c>
      <c r="D26" s="168">
        <v>6</v>
      </c>
      <c r="E26" s="172">
        <v>3</v>
      </c>
      <c r="F26" s="168">
        <v>3</v>
      </c>
      <c r="G26" s="299">
        <v>3</v>
      </c>
      <c r="H26" s="169">
        <v>1</v>
      </c>
      <c r="I26" s="299">
        <v>3</v>
      </c>
      <c r="J26" s="180"/>
      <c r="K26" s="321"/>
      <c r="L26" s="180"/>
      <c r="M26" s="321"/>
      <c r="N26" s="166">
        <f t="shared" si="0"/>
        <v>10</v>
      </c>
      <c r="O26" s="167">
        <f t="shared" si="1"/>
        <v>9</v>
      </c>
      <c r="P26" s="270">
        <f t="shared" si="2"/>
        <v>10</v>
      </c>
      <c r="Q26" s="271">
        <f t="shared" si="3"/>
        <v>9</v>
      </c>
      <c r="R26" s="187">
        <f t="shared" si="4"/>
        <v>0</v>
      </c>
      <c r="S26" s="187">
        <f t="shared" si="5"/>
        <v>0</v>
      </c>
    </row>
    <row r="27" spans="1:19" s="187" customFormat="1" ht="15">
      <c r="A27" s="175">
        <v>24</v>
      </c>
      <c r="B27" s="276" t="s">
        <v>198</v>
      </c>
      <c r="C27" s="279" t="s">
        <v>135</v>
      </c>
      <c r="D27" s="180"/>
      <c r="E27" s="338"/>
      <c r="F27" s="180"/>
      <c r="G27" s="338"/>
      <c r="H27" s="183"/>
      <c r="I27" s="335"/>
      <c r="J27" s="180"/>
      <c r="K27" s="321"/>
      <c r="L27" s="169">
        <v>10</v>
      </c>
      <c r="M27" s="298">
        <v>4</v>
      </c>
      <c r="N27" s="166">
        <f t="shared" si="0"/>
        <v>10</v>
      </c>
      <c r="O27" s="167">
        <f t="shared" si="1"/>
        <v>4</v>
      </c>
      <c r="P27" s="270">
        <f t="shared" si="2"/>
        <v>10</v>
      </c>
      <c r="Q27" s="271">
        <f t="shared" si="3"/>
        <v>4</v>
      </c>
      <c r="R27" s="187">
        <f t="shared" si="4"/>
        <v>0</v>
      </c>
      <c r="S27" s="187">
        <f t="shared" si="5"/>
        <v>0</v>
      </c>
    </row>
    <row r="28" spans="1:19" s="187" customFormat="1" ht="15">
      <c r="A28" s="175">
        <v>25</v>
      </c>
      <c r="B28" s="278" t="s">
        <v>128</v>
      </c>
      <c r="C28" s="279" t="s">
        <v>34</v>
      </c>
      <c r="D28" s="180"/>
      <c r="E28" s="300"/>
      <c r="F28" s="168">
        <v>5</v>
      </c>
      <c r="G28" s="185">
        <v>3</v>
      </c>
      <c r="H28" s="183"/>
      <c r="I28" s="300"/>
      <c r="J28" s="168">
        <v>1</v>
      </c>
      <c r="K28" s="299">
        <v>3</v>
      </c>
      <c r="L28" s="169">
        <v>1</v>
      </c>
      <c r="M28" s="298">
        <v>3</v>
      </c>
      <c r="N28" s="166">
        <f t="shared" si="0"/>
        <v>7</v>
      </c>
      <c r="O28" s="167">
        <f t="shared" si="1"/>
        <v>9</v>
      </c>
      <c r="P28" s="270">
        <f t="shared" si="2"/>
        <v>7</v>
      </c>
      <c r="Q28" s="271">
        <f t="shared" si="3"/>
        <v>9</v>
      </c>
      <c r="R28" s="187">
        <f t="shared" si="4"/>
        <v>0</v>
      </c>
      <c r="S28" s="187">
        <f t="shared" si="5"/>
        <v>0</v>
      </c>
    </row>
    <row r="29" spans="1:19" s="187" customFormat="1" ht="15">
      <c r="A29" s="175">
        <v>26</v>
      </c>
      <c r="B29" s="276" t="s">
        <v>127</v>
      </c>
      <c r="C29" s="277" t="s">
        <v>33</v>
      </c>
      <c r="D29" s="180"/>
      <c r="E29" s="300"/>
      <c r="F29" s="168">
        <v>6</v>
      </c>
      <c r="G29" s="185">
        <v>3.5</v>
      </c>
      <c r="H29" s="183"/>
      <c r="I29" s="301"/>
      <c r="J29" s="180"/>
      <c r="K29" s="321"/>
      <c r="L29" s="180"/>
      <c r="M29" s="321"/>
      <c r="N29" s="166">
        <f t="shared" si="0"/>
        <v>6</v>
      </c>
      <c r="O29" s="167">
        <f t="shared" si="1"/>
        <v>3.5</v>
      </c>
      <c r="P29" s="270">
        <f t="shared" si="2"/>
        <v>6</v>
      </c>
      <c r="Q29" s="271">
        <f t="shared" si="3"/>
        <v>3.5</v>
      </c>
      <c r="R29" s="187">
        <f t="shared" si="4"/>
        <v>0</v>
      </c>
      <c r="S29" s="187">
        <f t="shared" si="5"/>
        <v>0</v>
      </c>
    </row>
    <row r="30" spans="1:19" s="187" customFormat="1" ht="15">
      <c r="A30" s="175">
        <v>27</v>
      </c>
      <c r="B30" s="276" t="s">
        <v>96</v>
      </c>
      <c r="C30" s="277" t="s">
        <v>34</v>
      </c>
      <c r="D30" s="168">
        <v>1</v>
      </c>
      <c r="E30" s="320">
        <v>1.5</v>
      </c>
      <c r="F30" s="168">
        <v>1</v>
      </c>
      <c r="G30" s="185">
        <v>2</v>
      </c>
      <c r="H30" s="183"/>
      <c r="I30" s="300"/>
      <c r="J30" s="168">
        <v>1</v>
      </c>
      <c r="K30" s="299">
        <v>2</v>
      </c>
      <c r="L30" s="162">
        <v>1</v>
      </c>
      <c r="M30" s="194">
        <v>3</v>
      </c>
      <c r="N30" s="166">
        <f t="shared" si="0"/>
        <v>4</v>
      </c>
      <c r="O30" s="167">
        <f t="shared" si="1"/>
        <v>8.5</v>
      </c>
      <c r="P30" s="270">
        <f t="shared" si="2"/>
        <v>4</v>
      </c>
      <c r="Q30" s="271">
        <f t="shared" si="3"/>
        <v>8.5</v>
      </c>
      <c r="R30" s="187">
        <f t="shared" si="4"/>
        <v>0</v>
      </c>
      <c r="S30" s="187">
        <f t="shared" si="5"/>
        <v>0</v>
      </c>
    </row>
    <row r="31" spans="1:19" s="187" customFormat="1" ht="15">
      <c r="A31" s="175">
        <v>28</v>
      </c>
      <c r="B31" s="276" t="s">
        <v>199</v>
      </c>
      <c r="C31" s="277" t="s">
        <v>200</v>
      </c>
      <c r="D31" s="180"/>
      <c r="E31" s="338"/>
      <c r="F31" s="180"/>
      <c r="G31" s="338"/>
      <c r="H31" s="183"/>
      <c r="I31" s="338"/>
      <c r="J31" s="180"/>
      <c r="K31" s="321"/>
      <c r="L31" s="169">
        <v>4</v>
      </c>
      <c r="M31" s="298">
        <v>4</v>
      </c>
      <c r="N31" s="166">
        <f t="shared" si="0"/>
        <v>4</v>
      </c>
      <c r="O31" s="167">
        <f t="shared" si="1"/>
        <v>4</v>
      </c>
      <c r="P31" s="270">
        <f t="shared" si="2"/>
        <v>4</v>
      </c>
      <c r="Q31" s="271">
        <f t="shared" si="3"/>
        <v>4</v>
      </c>
      <c r="R31" s="187">
        <f t="shared" si="4"/>
        <v>0</v>
      </c>
      <c r="S31" s="187">
        <f t="shared" si="5"/>
        <v>0</v>
      </c>
    </row>
    <row r="32" spans="1:19" s="187" customFormat="1" ht="15">
      <c r="A32" s="175">
        <v>29</v>
      </c>
      <c r="B32" s="278" t="s">
        <v>152</v>
      </c>
      <c r="C32" s="279" t="s">
        <v>190</v>
      </c>
      <c r="D32" s="191"/>
      <c r="E32" s="346"/>
      <c r="F32" s="180"/>
      <c r="G32" s="338"/>
      <c r="H32" s="183"/>
      <c r="I32" s="338"/>
      <c r="J32" s="168">
        <v>3</v>
      </c>
      <c r="K32" s="299">
        <v>3</v>
      </c>
      <c r="L32" s="180"/>
      <c r="M32" s="321"/>
      <c r="N32" s="166">
        <f t="shared" si="0"/>
        <v>3</v>
      </c>
      <c r="O32" s="167">
        <f t="shared" si="1"/>
        <v>3</v>
      </c>
      <c r="P32" s="270">
        <f t="shared" si="2"/>
        <v>3</v>
      </c>
      <c r="Q32" s="271">
        <f t="shared" si="3"/>
        <v>3</v>
      </c>
      <c r="R32" s="187">
        <f t="shared" si="4"/>
        <v>0</v>
      </c>
      <c r="S32" s="187">
        <f t="shared" si="5"/>
        <v>0</v>
      </c>
    </row>
    <row r="33" spans="1:19" s="187" customFormat="1" ht="15">
      <c r="A33" s="175">
        <v>30</v>
      </c>
      <c r="B33" s="276" t="s">
        <v>93</v>
      </c>
      <c r="C33" s="277" t="s">
        <v>33</v>
      </c>
      <c r="D33" s="168">
        <v>3</v>
      </c>
      <c r="E33" s="170">
        <v>2.5</v>
      </c>
      <c r="F33" s="180"/>
      <c r="G33" s="300"/>
      <c r="H33" s="183"/>
      <c r="I33" s="301"/>
      <c r="J33" s="180"/>
      <c r="K33" s="321"/>
      <c r="L33" s="180"/>
      <c r="M33" s="321"/>
      <c r="N33" s="166">
        <f t="shared" si="0"/>
        <v>3</v>
      </c>
      <c r="O33" s="167">
        <f t="shared" si="1"/>
        <v>2.5</v>
      </c>
      <c r="P33" s="270">
        <f t="shared" si="2"/>
        <v>3</v>
      </c>
      <c r="Q33" s="271">
        <f t="shared" si="3"/>
        <v>2.5</v>
      </c>
      <c r="R33" s="187">
        <f t="shared" si="4"/>
        <v>0</v>
      </c>
      <c r="S33" s="187">
        <f t="shared" si="5"/>
        <v>0</v>
      </c>
    </row>
    <row r="34" spans="1:19" s="187" customFormat="1" ht="15">
      <c r="A34" s="175">
        <v>31</v>
      </c>
      <c r="B34" s="276" t="s">
        <v>97</v>
      </c>
      <c r="C34" s="277" t="s">
        <v>8</v>
      </c>
      <c r="D34" s="168">
        <v>1</v>
      </c>
      <c r="E34" s="320">
        <v>0</v>
      </c>
      <c r="F34" s="168">
        <v>1</v>
      </c>
      <c r="G34" s="185">
        <v>1.5</v>
      </c>
      <c r="H34" s="169">
        <v>1</v>
      </c>
      <c r="I34" s="298">
        <v>1</v>
      </c>
      <c r="J34" s="180"/>
      <c r="K34" s="321"/>
      <c r="L34" s="180"/>
      <c r="M34" s="321"/>
      <c r="N34" s="166">
        <f t="shared" si="0"/>
        <v>3</v>
      </c>
      <c r="O34" s="167">
        <f t="shared" si="1"/>
        <v>2.5</v>
      </c>
      <c r="P34" s="270">
        <f t="shared" si="2"/>
        <v>3</v>
      </c>
      <c r="Q34" s="271">
        <f t="shared" si="3"/>
        <v>2.5</v>
      </c>
      <c r="R34" s="187">
        <f t="shared" si="4"/>
        <v>0</v>
      </c>
      <c r="S34" s="187">
        <f t="shared" si="5"/>
        <v>0</v>
      </c>
    </row>
    <row r="35" spans="1:19" s="187" customFormat="1" ht="15">
      <c r="A35" s="175">
        <v>32</v>
      </c>
      <c r="B35" s="278" t="s">
        <v>212</v>
      </c>
      <c r="C35" s="277" t="s">
        <v>36</v>
      </c>
      <c r="D35" s="191"/>
      <c r="E35" s="302"/>
      <c r="F35" s="168">
        <v>1</v>
      </c>
      <c r="G35" s="185">
        <v>2.5</v>
      </c>
      <c r="H35" s="183"/>
      <c r="I35" s="300"/>
      <c r="J35" s="180"/>
      <c r="K35" s="321"/>
      <c r="L35" s="169">
        <v>1</v>
      </c>
      <c r="M35" s="298">
        <v>3</v>
      </c>
      <c r="N35" s="166">
        <f t="shared" si="0"/>
        <v>2</v>
      </c>
      <c r="O35" s="167">
        <f t="shared" si="1"/>
        <v>5.5</v>
      </c>
      <c r="P35" s="270">
        <f t="shared" si="2"/>
        <v>2</v>
      </c>
      <c r="Q35" s="271">
        <f t="shared" si="3"/>
        <v>5.5</v>
      </c>
      <c r="R35" s="187">
        <f t="shared" si="4"/>
        <v>0</v>
      </c>
      <c r="S35" s="187">
        <f t="shared" si="5"/>
        <v>0</v>
      </c>
    </row>
    <row r="36" spans="1:19" s="187" customFormat="1" ht="15">
      <c r="A36" s="175">
        <v>33</v>
      </c>
      <c r="B36" s="278" t="s">
        <v>154</v>
      </c>
      <c r="C36" s="279" t="s">
        <v>34</v>
      </c>
      <c r="D36" s="191"/>
      <c r="E36" s="346"/>
      <c r="F36" s="180"/>
      <c r="G36" s="338"/>
      <c r="H36" s="183"/>
      <c r="I36" s="335"/>
      <c r="J36" s="168">
        <v>1</v>
      </c>
      <c r="K36" s="299">
        <v>3</v>
      </c>
      <c r="L36" s="169">
        <v>1</v>
      </c>
      <c r="M36" s="298">
        <v>2</v>
      </c>
      <c r="N36" s="166">
        <f aca="true" t="shared" si="6" ref="N36:N56">SUM(D36+F36+H36+J36+L36)</f>
        <v>2</v>
      </c>
      <c r="O36" s="167">
        <f aca="true" t="shared" si="7" ref="O36:O56">SUM(E36+G36+I36+K36+M36)</f>
        <v>5</v>
      </c>
      <c r="P36" s="270">
        <f aca="true" t="shared" si="8" ref="P36:P56">SUM(D36,F36,H36,J36,L36)-S36</f>
        <v>2</v>
      </c>
      <c r="Q36" s="271">
        <f aca="true" t="shared" si="9" ref="Q36:Q56">SUM(E36,G36,I36,K36,M36)-R36</f>
        <v>5</v>
      </c>
      <c r="R36" s="187">
        <f aca="true" t="shared" si="10" ref="R36:R56">IF(COUNT(M36,K36,I36,G36,E36)=5,MIN(M36,K36,I36,G36,E36),0)</f>
        <v>0</v>
      </c>
      <c r="S36" s="187">
        <f aca="true" t="shared" si="11" ref="S36:S56">IF(COUNT(D36,F36,H36,J36,L36)=5,MIN(D36,F36,H36,J36,L36),0)</f>
        <v>0</v>
      </c>
    </row>
    <row r="37" spans="1:19" s="187" customFormat="1" ht="15">
      <c r="A37" s="175"/>
      <c r="B37" s="276" t="s">
        <v>95</v>
      </c>
      <c r="C37" s="277" t="s">
        <v>8</v>
      </c>
      <c r="D37" s="168">
        <v>1</v>
      </c>
      <c r="E37" s="172">
        <v>2</v>
      </c>
      <c r="F37" s="180"/>
      <c r="G37" s="339"/>
      <c r="H37" s="169">
        <v>1</v>
      </c>
      <c r="I37" s="299">
        <v>3</v>
      </c>
      <c r="J37" s="180"/>
      <c r="K37" s="338"/>
      <c r="L37" s="180"/>
      <c r="M37" s="321"/>
      <c r="N37" s="166">
        <f t="shared" si="6"/>
        <v>2</v>
      </c>
      <c r="O37" s="167">
        <f t="shared" si="7"/>
        <v>5</v>
      </c>
      <c r="P37" s="270">
        <f t="shared" si="8"/>
        <v>2</v>
      </c>
      <c r="Q37" s="271">
        <f t="shared" si="9"/>
        <v>5</v>
      </c>
      <c r="R37" s="187">
        <f t="shared" si="10"/>
        <v>0</v>
      </c>
      <c r="S37" s="187">
        <f t="shared" si="11"/>
        <v>0</v>
      </c>
    </row>
    <row r="38" spans="1:19" s="187" customFormat="1" ht="15">
      <c r="A38" s="175">
        <v>35</v>
      </c>
      <c r="B38" s="276" t="s">
        <v>201</v>
      </c>
      <c r="C38" s="277" t="s">
        <v>200</v>
      </c>
      <c r="D38" s="180"/>
      <c r="E38" s="321"/>
      <c r="F38" s="180"/>
      <c r="G38" s="321"/>
      <c r="H38" s="183"/>
      <c r="I38" s="321"/>
      <c r="J38" s="180"/>
      <c r="K38" s="338"/>
      <c r="L38" s="169">
        <v>2</v>
      </c>
      <c r="M38" s="298">
        <v>3.5</v>
      </c>
      <c r="N38" s="166">
        <f t="shared" si="6"/>
        <v>2</v>
      </c>
      <c r="O38" s="167">
        <f t="shared" si="7"/>
        <v>3.5</v>
      </c>
      <c r="P38" s="270">
        <f t="shared" si="8"/>
        <v>2</v>
      </c>
      <c r="Q38" s="271">
        <f t="shared" si="9"/>
        <v>3.5</v>
      </c>
      <c r="R38" s="187">
        <f t="shared" si="10"/>
        <v>0</v>
      </c>
      <c r="S38" s="187">
        <f t="shared" si="11"/>
        <v>0</v>
      </c>
    </row>
    <row r="39" spans="1:19" s="187" customFormat="1" ht="15">
      <c r="A39" s="175">
        <v>36</v>
      </c>
      <c r="B39" s="278" t="s">
        <v>134</v>
      </c>
      <c r="C39" s="277" t="s">
        <v>36</v>
      </c>
      <c r="D39" s="180"/>
      <c r="E39" s="339"/>
      <c r="F39" s="168">
        <v>1</v>
      </c>
      <c r="G39" s="299">
        <v>1</v>
      </c>
      <c r="H39" s="183"/>
      <c r="I39" s="339"/>
      <c r="J39" s="180"/>
      <c r="K39" s="338"/>
      <c r="L39" s="169">
        <v>1</v>
      </c>
      <c r="M39" s="298">
        <v>2</v>
      </c>
      <c r="N39" s="166">
        <f t="shared" si="6"/>
        <v>2</v>
      </c>
      <c r="O39" s="167">
        <f t="shared" si="7"/>
        <v>3</v>
      </c>
      <c r="P39" s="270">
        <f t="shared" si="8"/>
        <v>2</v>
      </c>
      <c r="Q39" s="271">
        <f t="shared" si="9"/>
        <v>3</v>
      </c>
      <c r="R39" s="187">
        <f t="shared" si="10"/>
        <v>0</v>
      </c>
      <c r="S39" s="187">
        <f t="shared" si="11"/>
        <v>0</v>
      </c>
    </row>
    <row r="40" spans="1:19" s="187" customFormat="1" ht="15">
      <c r="A40" s="175">
        <v>37</v>
      </c>
      <c r="B40" s="278" t="s">
        <v>157</v>
      </c>
      <c r="C40" s="279" t="s">
        <v>158</v>
      </c>
      <c r="D40" s="180"/>
      <c r="E40" s="321"/>
      <c r="F40" s="180"/>
      <c r="G40" s="321"/>
      <c r="H40" s="183"/>
      <c r="I40" s="321"/>
      <c r="J40" s="168">
        <v>1</v>
      </c>
      <c r="K40" s="185">
        <v>0</v>
      </c>
      <c r="L40" s="169">
        <v>1</v>
      </c>
      <c r="M40" s="298">
        <v>1.5</v>
      </c>
      <c r="N40" s="166">
        <f t="shared" si="6"/>
        <v>2</v>
      </c>
      <c r="O40" s="167">
        <f t="shared" si="7"/>
        <v>1.5</v>
      </c>
      <c r="P40" s="270">
        <f t="shared" si="8"/>
        <v>2</v>
      </c>
      <c r="Q40" s="271">
        <f t="shared" si="9"/>
        <v>1.5</v>
      </c>
      <c r="R40" s="187">
        <f t="shared" si="10"/>
        <v>0</v>
      </c>
      <c r="S40" s="187">
        <f t="shared" si="11"/>
        <v>0</v>
      </c>
    </row>
    <row r="41" spans="1:19" s="187" customFormat="1" ht="15">
      <c r="A41" s="175">
        <v>38</v>
      </c>
      <c r="B41" s="273" t="s">
        <v>156</v>
      </c>
      <c r="C41" s="279" t="s">
        <v>34</v>
      </c>
      <c r="D41" s="191"/>
      <c r="E41" s="321"/>
      <c r="F41" s="180"/>
      <c r="G41" s="321"/>
      <c r="H41" s="183"/>
      <c r="I41" s="335"/>
      <c r="J41" s="168">
        <v>1</v>
      </c>
      <c r="K41" s="299">
        <v>1</v>
      </c>
      <c r="L41" s="169">
        <v>1</v>
      </c>
      <c r="M41" s="298">
        <v>0</v>
      </c>
      <c r="N41" s="166">
        <f t="shared" si="6"/>
        <v>2</v>
      </c>
      <c r="O41" s="167">
        <f t="shared" si="7"/>
        <v>1</v>
      </c>
      <c r="P41" s="270">
        <f t="shared" si="8"/>
        <v>2</v>
      </c>
      <c r="Q41" s="271">
        <f t="shared" si="9"/>
        <v>1</v>
      </c>
      <c r="R41" s="187">
        <f t="shared" si="10"/>
        <v>0</v>
      </c>
      <c r="S41" s="187">
        <f t="shared" si="11"/>
        <v>0</v>
      </c>
    </row>
    <row r="42" spans="1:19" s="187" customFormat="1" ht="15">
      <c r="A42" s="175">
        <v>39</v>
      </c>
      <c r="B42" s="264" t="s">
        <v>205</v>
      </c>
      <c r="C42" s="264" t="s">
        <v>135</v>
      </c>
      <c r="D42" s="191"/>
      <c r="E42" s="321"/>
      <c r="F42" s="180"/>
      <c r="G42" s="321"/>
      <c r="H42" s="183"/>
      <c r="I42" s="335"/>
      <c r="J42" s="180"/>
      <c r="K42" s="321"/>
      <c r="L42" s="169">
        <v>1</v>
      </c>
      <c r="M42" s="298">
        <v>3</v>
      </c>
      <c r="N42" s="166">
        <f t="shared" si="6"/>
        <v>1</v>
      </c>
      <c r="O42" s="167">
        <f t="shared" si="7"/>
        <v>3</v>
      </c>
      <c r="P42" s="270">
        <f t="shared" si="8"/>
        <v>1</v>
      </c>
      <c r="Q42" s="271">
        <f t="shared" si="9"/>
        <v>3</v>
      </c>
      <c r="R42" s="187">
        <f t="shared" si="10"/>
        <v>0</v>
      </c>
      <c r="S42" s="187">
        <f t="shared" si="11"/>
        <v>0</v>
      </c>
    </row>
    <row r="43" spans="1:19" s="187" customFormat="1" ht="15">
      <c r="A43" s="175"/>
      <c r="B43" s="264" t="s">
        <v>203</v>
      </c>
      <c r="C43" s="264" t="s">
        <v>185</v>
      </c>
      <c r="D43" s="191"/>
      <c r="E43" s="321"/>
      <c r="F43" s="180"/>
      <c r="G43" s="321"/>
      <c r="H43" s="183"/>
      <c r="I43" s="335"/>
      <c r="J43" s="180"/>
      <c r="K43" s="321"/>
      <c r="L43" s="169">
        <v>1</v>
      </c>
      <c r="M43" s="298">
        <v>3</v>
      </c>
      <c r="N43" s="166">
        <f t="shared" si="6"/>
        <v>1</v>
      </c>
      <c r="O43" s="167">
        <f t="shared" si="7"/>
        <v>3</v>
      </c>
      <c r="P43" s="270">
        <f t="shared" si="8"/>
        <v>1</v>
      </c>
      <c r="Q43" s="271">
        <f t="shared" si="9"/>
        <v>3</v>
      </c>
      <c r="R43" s="187">
        <f t="shared" si="10"/>
        <v>0</v>
      </c>
      <c r="S43" s="187">
        <f t="shared" si="11"/>
        <v>0</v>
      </c>
    </row>
    <row r="44" spans="1:19" s="187" customFormat="1" ht="15">
      <c r="A44" s="175"/>
      <c r="B44" s="264" t="s">
        <v>202</v>
      </c>
      <c r="C44" s="264" t="s">
        <v>33</v>
      </c>
      <c r="D44" s="191"/>
      <c r="E44" s="321"/>
      <c r="F44" s="180"/>
      <c r="G44" s="321"/>
      <c r="H44" s="183"/>
      <c r="I44" s="335"/>
      <c r="J44" s="180"/>
      <c r="K44" s="321"/>
      <c r="L44" s="169">
        <v>1</v>
      </c>
      <c r="M44" s="298">
        <v>3</v>
      </c>
      <c r="N44" s="166">
        <f t="shared" si="6"/>
        <v>1</v>
      </c>
      <c r="O44" s="167">
        <f t="shared" si="7"/>
        <v>3</v>
      </c>
      <c r="P44" s="270">
        <f t="shared" si="8"/>
        <v>1</v>
      </c>
      <c r="Q44" s="271">
        <f t="shared" si="9"/>
        <v>3</v>
      </c>
      <c r="R44" s="187">
        <f t="shared" si="10"/>
        <v>0</v>
      </c>
      <c r="S44" s="187">
        <f t="shared" si="11"/>
        <v>0</v>
      </c>
    </row>
    <row r="45" spans="1:19" s="187" customFormat="1" ht="15">
      <c r="A45" s="175"/>
      <c r="B45" s="273" t="s">
        <v>155</v>
      </c>
      <c r="C45" s="274" t="s">
        <v>153</v>
      </c>
      <c r="D45" s="191"/>
      <c r="E45" s="321"/>
      <c r="F45" s="180"/>
      <c r="G45" s="321"/>
      <c r="H45" s="183"/>
      <c r="I45" s="335"/>
      <c r="J45" s="168">
        <v>1</v>
      </c>
      <c r="K45" s="299">
        <v>3</v>
      </c>
      <c r="L45" s="180"/>
      <c r="M45" s="321"/>
      <c r="N45" s="166">
        <f t="shared" si="6"/>
        <v>1</v>
      </c>
      <c r="O45" s="167">
        <f t="shared" si="7"/>
        <v>3</v>
      </c>
      <c r="P45" s="270">
        <f t="shared" si="8"/>
        <v>1</v>
      </c>
      <c r="Q45" s="271">
        <f t="shared" si="9"/>
        <v>3</v>
      </c>
      <c r="R45" s="187">
        <f t="shared" si="10"/>
        <v>0</v>
      </c>
      <c r="S45" s="187">
        <f t="shared" si="11"/>
        <v>0</v>
      </c>
    </row>
    <row r="46" spans="1:19" s="187" customFormat="1" ht="15">
      <c r="A46" s="175"/>
      <c r="B46" s="264" t="s">
        <v>204</v>
      </c>
      <c r="C46" s="264" t="s">
        <v>33</v>
      </c>
      <c r="D46" s="191"/>
      <c r="E46" s="321"/>
      <c r="F46" s="180"/>
      <c r="G46" s="321"/>
      <c r="H46" s="183"/>
      <c r="I46" s="335"/>
      <c r="J46" s="180"/>
      <c r="K46" s="321"/>
      <c r="L46" s="169">
        <v>1</v>
      </c>
      <c r="M46" s="298">
        <v>3</v>
      </c>
      <c r="N46" s="166">
        <f t="shared" si="6"/>
        <v>1</v>
      </c>
      <c r="O46" s="167">
        <f t="shared" si="7"/>
        <v>3</v>
      </c>
      <c r="P46" s="270">
        <f t="shared" si="8"/>
        <v>1</v>
      </c>
      <c r="Q46" s="271">
        <f t="shared" si="9"/>
        <v>3</v>
      </c>
      <c r="R46" s="187">
        <f t="shared" si="10"/>
        <v>0</v>
      </c>
      <c r="S46" s="187">
        <f t="shared" si="11"/>
        <v>0</v>
      </c>
    </row>
    <row r="47" spans="1:19" s="187" customFormat="1" ht="15">
      <c r="A47" s="175"/>
      <c r="B47" s="273" t="s">
        <v>141</v>
      </c>
      <c r="C47" s="273" t="s">
        <v>22</v>
      </c>
      <c r="D47" s="191"/>
      <c r="E47" s="339"/>
      <c r="F47" s="180"/>
      <c r="G47" s="392"/>
      <c r="H47" s="169">
        <v>1</v>
      </c>
      <c r="I47" s="298">
        <v>3</v>
      </c>
      <c r="J47" s="180"/>
      <c r="K47" s="321"/>
      <c r="L47" s="180"/>
      <c r="M47" s="321"/>
      <c r="N47" s="166">
        <f t="shared" si="6"/>
        <v>1</v>
      </c>
      <c r="O47" s="167">
        <f t="shared" si="7"/>
        <v>3</v>
      </c>
      <c r="P47" s="270">
        <f t="shared" si="8"/>
        <v>1</v>
      </c>
      <c r="Q47" s="271">
        <f t="shared" si="9"/>
        <v>3</v>
      </c>
      <c r="R47" s="187">
        <f t="shared" si="10"/>
        <v>0</v>
      </c>
      <c r="S47" s="187">
        <f t="shared" si="11"/>
        <v>0</v>
      </c>
    </row>
    <row r="48" spans="1:19" s="187" customFormat="1" ht="15">
      <c r="A48" s="175"/>
      <c r="B48" s="273" t="s">
        <v>130</v>
      </c>
      <c r="C48" s="273" t="s">
        <v>131</v>
      </c>
      <c r="D48" s="191"/>
      <c r="E48" s="339"/>
      <c r="F48" s="168">
        <v>1</v>
      </c>
      <c r="G48" s="185">
        <v>3</v>
      </c>
      <c r="H48" s="183"/>
      <c r="I48" s="301"/>
      <c r="J48" s="180"/>
      <c r="K48" s="321"/>
      <c r="L48" s="180"/>
      <c r="M48" s="321"/>
      <c r="N48" s="166">
        <f t="shared" si="6"/>
        <v>1</v>
      </c>
      <c r="O48" s="167">
        <f t="shared" si="7"/>
        <v>3</v>
      </c>
      <c r="P48" s="270">
        <f t="shared" si="8"/>
        <v>1</v>
      </c>
      <c r="Q48" s="271">
        <f t="shared" si="9"/>
        <v>3</v>
      </c>
      <c r="R48" s="187">
        <f t="shared" si="10"/>
        <v>0</v>
      </c>
      <c r="S48" s="187">
        <f t="shared" si="11"/>
        <v>0</v>
      </c>
    </row>
    <row r="49" spans="1:19" s="187" customFormat="1" ht="15">
      <c r="A49" s="175">
        <v>46</v>
      </c>
      <c r="B49" s="264" t="s">
        <v>206</v>
      </c>
      <c r="C49" s="264" t="s">
        <v>200</v>
      </c>
      <c r="D49" s="191"/>
      <c r="E49" s="339"/>
      <c r="F49" s="180"/>
      <c r="G49" s="338"/>
      <c r="H49" s="183"/>
      <c r="I49" s="335"/>
      <c r="J49" s="180"/>
      <c r="K49" s="321"/>
      <c r="L49" s="169">
        <v>1</v>
      </c>
      <c r="M49" s="298">
        <v>2.5</v>
      </c>
      <c r="N49" s="166">
        <f t="shared" si="6"/>
        <v>1</v>
      </c>
      <c r="O49" s="167">
        <f t="shared" si="7"/>
        <v>2.5</v>
      </c>
      <c r="P49" s="270">
        <f t="shared" si="8"/>
        <v>1</v>
      </c>
      <c r="Q49" s="271">
        <f t="shared" si="9"/>
        <v>2.5</v>
      </c>
      <c r="R49" s="187">
        <f t="shared" si="10"/>
        <v>0</v>
      </c>
      <c r="S49" s="187">
        <f t="shared" si="11"/>
        <v>0</v>
      </c>
    </row>
    <row r="50" spans="1:19" s="187" customFormat="1" ht="15">
      <c r="A50" s="175"/>
      <c r="B50" s="273" t="s">
        <v>132</v>
      </c>
      <c r="C50" s="273" t="s">
        <v>131</v>
      </c>
      <c r="D50" s="191"/>
      <c r="E50" s="339"/>
      <c r="F50" s="168">
        <v>1</v>
      </c>
      <c r="G50" s="185">
        <v>2.5</v>
      </c>
      <c r="H50" s="183"/>
      <c r="I50" s="301"/>
      <c r="J50" s="180"/>
      <c r="K50" s="321"/>
      <c r="L50" s="180"/>
      <c r="M50" s="321"/>
      <c r="N50" s="166">
        <f t="shared" si="6"/>
        <v>1</v>
      </c>
      <c r="O50" s="167">
        <f t="shared" si="7"/>
        <v>2.5</v>
      </c>
      <c r="P50" s="270">
        <f t="shared" si="8"/>
        <v>1</v>
      </c>
      <c r="Q50" s="271">
        <f t="shared" si="9"/>
        <v>2.5</v>
      </c>
      <c r="R50" s="187">
        <f t="shared" si="10"/>
        <v>0</v>
      </c>
      <c r="S50" s="187">
        <f t="shared" si="11"/>
        <v>0</v>
      </c>
    </row>
    <row r="51" spans="1:19" s="187" customFormat="1" ht="15">
      <c r="A51" s="175">
        <v>48</v>
      </c>
      <c r="B51" s="273" t="s">
        <v>142</v>
      </c>
      <c r="C51" s="273" t="s">
        <v>8</v>
      </c>
      <c r="D51" s="191"/>
      <c r="E51" s="339"/>
      <c r="F51" s="180"/>
      <c r="G51" s="300"/>
      <c r="H51" s="169">
        <v>1</v>
      </c>
      <c r="I51" s="298">
        <v>2</v>
      </c>
      <c r="J51" s="180"/>
      <c r="K51" s="321"/>
      <c r="L51" s="180"/>
      <c r="M51" s="321"/>
      <c r="N51" s="166">
        <f t="shared" si="6"/>
        <v>1</v>
      </c>
      <c r="O51" s="167">
        <f t="shared" si="7"/>
        <v>2</v>
      </c>
      <c r="P51" s="270">
        <f t="shared" si="8"/>
        <v>1</v>
      </c>
      <c r="Q51" s="271">
        <f t="shared" si="9"/>
        <v>2</v>
      </c>
      <c r="R51" s="187">
        <f t="shared" si="10"/>
        <v>0</v>
      </c>
      <c r="S51" s="187">
        <f t="shared" si="11"/>
        <v>0</v>
      </c>
    </row>
    <row r="52" spans="1:19" s="187" customFormat="1" ht="15">
      <c r="A52" s="175"/>
      <c r="B52" s="264" t="s">
        <v>191</v>
      </c>
      <c r="C52" s="264" t="s">
        <v>36</v>
      </c>
      <c r="D52" s="191"/>
      <c r="E52" s="339"/>
      <c r="F52" s="180"/>
      <c r="G52" s="338"/>
      <c r="H52" s="183"/>
      <c r="I52" s="335"/>
      <c r="J52" s="180"/>
      <c r="K52" s="321"/>
      <c r="L52" s="169">
        <v>1</v>
      </c>
      <c r="M52" s="298">
        <v>2</v>
      </c>
      <c r="N52" s="166">
        <f t="shared" si="6"/>
        <v>1</v>
      </c>
      <c r="O52" s="167">
        <f t="shared" si="7"/>
        <v>2</v>
      </c>
      <c r="P52" s="270">
        <f t="shared" si="8"/>
        <v>1</v>
      </c>
      <c r="Q52" s="271">
        <f t="shared" si="9"/>
        <v>2</v>
      </c>
      <c r="R52" s="187">
        <f t="shared" si="10"/>
        <v>0</v>
      </c>
      <c r="S52" s="187">
        <f t="shared" si="11"/>
        <v>0</v>
      </c>
    </row>
    <row r="53" spans="1:19" s="187" customFormat="1" ht="15">
      <c r="A53" s="175"/>
      <c r="B53" s="264" t="s">
        <v>207</v>
      </c>
      <c r="C53" s="264" t="s">
        <v>210</v>
      </c>
      <c r="D53" s="191"/>
      <c r="E53" s="339"/>
      <c r="F53" s="180"/>
      <c r="G53" s="338"/>
      <c r="H53" s="183"/>
      <c r="I53" s="335"/>
      <c r="J53" s="180"/>
      <c r="K53" s="321"/>
      <c r="L53" s="169">
        <v>1</v>
      </c>
      <c r="M53" s="298">
        <v>2</v>
      </c>
      <c r="N53" s="166">
        <f t="shared" si="6"/>
        <v>1</v>
      </c>
      <c r="O53" s="167">
        <f t="shared" si="7"/>
        <v>2</v>
      </c>
      <c r="P53" s="270">
        <f t="shared" si="8"/>
        <v>1</v>
      </c>
      <c r="Q53" s="271">
        <f t="shared" si="9"/>
        <v>2</v>
      </c>
      <c r="R53" s="187">
        <f t="shared" si="10"/>
        <v>0</v>
      </c>
      <c r="S53" s="187">
        <f t="shared" si="11"/>
        <v>0</v>
      </c>
    </row>
    <row r="54" spans="1:19" s="187" customFormat="1" ht="15">
      <c r="A54" s="175"/>
      <c r="B54" s="264" t="s">
        <v>208</v>
      </c>
      <c r="C54" s="264" t="s">
        <v>211</v>
      </c>
      <c r="D54" s="191"/>
      <c r="E54" s="339"/>
      <c r="F54" s="180"/>
      <c r="G54" s="338"/>
      <c r="H54" s="183"/>
      <c r="I54" s="335"/>
      <c r="J54" s="180"/>
      <c r="K54" s="321"/>
      <c r="L54" s="169">
        <v>1</v>
      </c>
      <c r="M54" s="298">
        <v>2</v>
      </c>
      <c r="N54" s="166">
        <f t="shared" si="6"/>
        <v>1</v>
      </c>
      <c r="O54" s="167">
        <f t="shared" si="7"/>
        <v>2</v>
      </c>
      <c r="P54" s="270">
        <f t="shared" si="8"/>
        <v>1</v>
      </c>
      <c r="Q54" s="271">
        <f t="shared" si="9"/>
        <v>2</v>
      </c>
      <c r="R54" s="187">
        <f t="shared" si="10"/>
        <v>0</v>
      </c>
      <c r="S54" s="187">
        <f t="shared" si="11"/>
        <v>0</v>
      </c>
    </row>
    <row r="55" spans="1:19" s="187" customFormat="1" ht="15">
      <c r="A55" s="175">
        <v>52</v>
      </c>
      <c r="B55" s="264" t="s">
        <v>209</v>
      </c>
      <c r="C55" s="264" t="s">
        <v>210</v>
      </c>
      <c r="D55" s="191"/>
      <c r="E55" s="339"/>
      <c r="F55" s="180"/>
      <c r="G55" s="338"/>
      <c r="H55" s="183"/>
      <c r="I55" s="335"/>
      <c r="J55" s="180"/>
      <c r="K55" s="321"/>
      <c r="L55" s="169">
        <v>1</v>
      </c>
      <c r="M55" s="298">
        <v>1.5</v>
      </c>
      <c r="N55" s="166">
        <f t="shared" si="6"/>
        <v>1</v>
      </c>
      <c r="O55" s="167">
        <f t="shared" si="7"/>
        <v>1.5</v>
      </c>
      <c r="P55" s="270">
        <f t="shared" si="8"/>
        <v>1</v>
      </c>
      <c r="Q55" s="271">
        <f t="shared" si="9"/>
        <v>1.5</v>
      </c>
      <c r="R55" s="187">
        <f t="shared" si="10"/>
        <v>0</v>
      </c>
      <c r="S55" s="187">
        <f t="shared" si="11"/>
        <v>0</v>
      </c>
    </row>
    <row r="56" spans="1:19" s="187" customFormat="1" ht="15.75" thickBot="1">
      <c r="A56" s="175">
        <v>53</v>
      </c>
      <c r="B56" s="273" t="s">
        <v>143</v>
      </c>
      <c r="C56" s="273" t="s">
        <v>33</v>
      </c>
      <c r="D56" s="191"/>
      <c r="E56" s="337"/>
      <c r="F56" s="212"/>
      <c r="G56" s="395"/>
      <c r="H56" s="169">
        <v>1</v>
      </c>
      <c r="I56" s="298">
        <v>1</v>
      </c>
      <c r="J56" s="180"/>
      <c r="K56" s="321"/>
      <c r="L56" s="180"/>
      <c r="M56" s="321"/>
      <c r="N56" s="166">
        <f t="shared" si="6"/>
        <v>1</v>
      </c>
      <c r="O56" s="167">
        <f t="shared" si="7"/>
        <v>1</v>
      </c>
      <c r="P56" s="270">
        <f t="shared" si="8"/>
        <v>1</v>
      </c>
      <c r="Q56" s="271">
        <f t="shared" si="9"/>
        <v>1</v>
      </c>
      <c r="R56" s="187">
        <f t="shared" si="10"/>
        <v>0</v>
      </c>
      <c r="S56" s="187">
        <f t="shared" si="11"/>
        <v>0</v>
      </c>
    </row>
    <row r="57" spans="1:17" s="187" customFormat="1" ht="15.75" thickBot="1">
      <c r="A57" s="305" t="s">
        <v>26</v>
      </c>
      <c r="B57" s="322"/>
      <c r="C57" s="323"/>
      <c r="D57" s="306"/>
      <c r="E57" s="307"/>
      <c r="F57" s="394"/>
      <c r="G57" s="393"/>
      <c r="H57" s="306"/>
      <c r="I57" s="307"/>
      <c r="J57" s="306"/>
      <c r="K57" s="307"/>
      <c r="L57" s="306"/>
      <c r="M57" s="308"/>
      <c r="N57" s="309" t="s">
        <v>21</v>
      </c>
      <c r="O57" s="310" t="s">
        <v>6</v>
      </c>
      <c r="P57" s="311" t="s">
        <v>21</v>
      </c>
      <c r="Q57" s="310" t="s">
        <v>6</v>
      </c>
    </row>
    <row r="58" spans="1:20" s="160" customFormat="1" ht="15">
      <c r="A58" s="410">
        <v>1</v>
      </c>
      <c r="B58" s="280" t="s">
        <v>196</v>
      </c>
      <c r="C58" s="281" t="s">
        <v>33</v>
      </c>
      <c r="D58" s="151">
        <v>20</v>
      </c>
      <c r="E58" s="324">
        <v>6</v>
      </c>
      <c r="F58" s="151">
        <v>20</v>
      </c>
      <c r="G58" s="205">
        <v>5.5</v>
      </c>
      <c r="H58" s="208">
        <v>20</v>
      </c>
      <c r="I58" s="209">
        <v>6</v>
      </c>
      <c r="J58" s="151">
        <v>18</v>
      </c>
      <c r="K58" s="312">
        <v>5</v>
      </c>
      <c r="L58" s="208">
        <v>20</v>
      </c>
      <c r="M58" s="312">
        <v>7</v>
      </c>
      <c r="N58" s="210">
        <f aca="true" t="shared" si="12" ref="N58:O65">SUM(D58+F58+H58+J58+L58)</f>
        <v>98</v>
      </c>
      <c r="O58" s="211">
        <f t="shared" si="12"/>
        <v>29.5</v>
      </c>
      <c r="P58" s="283">
        <f aca="true" t="shared" si="13" ref="P58:P65">SUM(D58,F58,H58,J58,L58)-S58</f>
        <v>80</v>
      </c>
      <c r="Q58" s="284">
        <f aca="true" t="shared" si="14" ref="Q58:Q65">SUM(E58,G58,I58,K58,M58)-R58</f>
        <v>24.5</v>
      </c>
      <c r="R58" s="187">
        <f aca="true" t="shared" si="15" ref="R58:R65">IF(COUNT(M58,K58,I58,G58,E58)=5,MIN(M58,K58,I58,G58,E58),0)</f>
        <v>5</v>
      </c>
      <c r="S58" s="187">
        <f aca="true" t="shared" si="16" ref="S58:S65">IF(COUNT(D58,F58,H58,J58,L58)=5,MIN(D58,F58,H58,J58,L58),0)</f>
        <v>18</v>
      </c>
      <c r="T58" s="159"/>
    </row>
    <row r="59" spans="1:21" s="174" customFormat="1" ht="15">
      <c r="A59" s="175">
        <v>2</v>
      </c>
      <c r="B59" s="325" t="s">
        <v>98</v>
      </c>
      <c r="C59" s="326" t="s">
        <v>35</v>
      </c>
      <c r="D59" s="161">
        <v>16</v>
      </c>
      <c r="E59" s="327">
        <v>3.5</v>
      </c>
      <c r="F59" s="161">
        <v>17</v>
      </c>
      <c r="G59" s="176">
        <v>4</v>
      </c>
      <c r="H59" s="162">
        <v>17</v>
      </c>
      <c r="I59" s="173">
        <v>4</v>
      </c>
      <c r="J59" s="161">
        <v>20</v>
      </c>
      <c r="K59" s="177">
        <v>5.5</v>
      </c>
      <c r="L59" s="162">
        <v>17</v>
      </c>
      <c r="M59" s="177">
        <v>4</v>
      </c>
      <c r="N59" s="178">
        <f t="shared" si="12"/>
        <v>87</v>
      </c>
      <c r="O59" s="179">
        <f t="shared" si="12"/>
        <v>21</v>
      </c>
      <c r="P59" s="270">
        <f t="shared" si="13"/>
        <v>71</v>
      </c>
      <c r="Q59" s="271">
        <f t="shared" si="14"/>
        <v>17.5</v>
      </c>
      <c r="R59" s="187">
        <f t="shared" si="15"/>
        <v>3.5</v>
      </c>
      <c r="S59" s="187">
        <f t="shared" si="16"/>
        <v>16</v>
      </c>
      <c r="T59" s="187"/>
      <c r="U59" s="187"/>
    </row>
    <row r="60" spans="1:21" s="174" customFormat="1" ht="15">
      <c r="A60" s="175">
        <v>3</v>
      </c>
      <c r="B60" s="325" t="s">
        <v>20</v>
      </c>
      <c r="C60" s="328" t="s">
        <v>36</v>
      </c>
      <c r="D60" s="161">
        <v>17</v>
      </c>
      <c r="E60" s="327">
        <v>3.5</v>
      </c>
      <c r="F60" s="161">
        <v>15</v>
      </c>
      <c r="G60" s="176">
        <v>3</v>
      </c>
      <c r="H60" s="162">
        <v>16</v>
      </c>
      <c r="I60" s="173">
        <v>3.5</v>
      </c>
      <c r="J60" s="161">
        <v>16</v>
      </c>
      <c r="K60" s="177">
        <v>3</v>
      </c>
      <c r="L60" s="162">
        <v>18</v>
      </c>
      <c r="M60" s="177">
        <v>4</v>
      </c>
      <c r="N60" s="178">
        <f t="shared" si="12"/>
        <v>82</v>
      </c>
      <c r="O60" s="179">
        <f t="shared" si="12"/>
        <v>17</v>
      </c>
      <c r="P60" s="270">
        <f t="shared" si="13"/>
        <v>67</v>
      </c>
      <c r="Q60" s="271">
        <f t="shared" si="14"/>
        <v>14</v>
      </c>
      <c r="R60" s="187">
        <f t="shared" si="15"/>
        <v>3</v>
      </c>
      <c r="S60" s="187">
        <f t="shared" si="16"/>
        <v>15</v>
      </c>
      <c r="T60" s="187"/>
      <c r="U60" s="187"/>
    </row>
    <row r="61" spans="1:21" s="174" customFormat="1" ht="15">
      <c r="A61" s="175">
        <v>4</v>
      </c>
      <c r="B61" s="325" t="s">
        <v>38</v>
      </c>
      <c r="C61" s="325" t="s">
        <v>36</v>
      </c>
      <c r="D61" s="161">
        <v>15</v>
      </c>
      <c r="E61" s="327">
        <v>2.5</v>
      </c>
      <c r="F61" s="161">
        <v>16</v>
      </c>
      <c r="G61" s="176">
        <v>4</v>
      </c>
      <c r="H61" s="162">
        <v>15</v>
      </c>
      <c r="I61" s="173">
        <v>2</v>
      </c>
      <c r="J61" s="161">
        <v>17</v>
      </c>
      <c r="K61" s="177">
        <v>3.5</v>
      </c>
      <c r="L61" s="162">
        <v>16</v>
      </c>
      <c r="M61" s="177">
        <v>4</v>
      </c>
      <c r="N61" s="178">
        <f t="shared" si="12"/>
        <v>79</v>
      </c>
      <c r="O61" s="179">
        <f t="shared" si="12"/>
        <v>16</v>
      </c>
      <c r="P61" s="270">
        <f t="shared" si="13"/>
        <v>64</v>
      </c>
      <c r="Q61" s="271">
        <f t="shared" si="14"/>
        <v>14</v>
      </c>
      <c r="R61" s="187">
        <f t="shared" si="15"/>
        <v>2</v>
      </c>
      <c r="S61" s="187">
        <f t="shared" si="16"/>
        <v>15</v>
      </c>
      <c r="T61" s="187"/>
      <c r="U61" s="187"/>
    </row>
    <row r="62" spans="1:21" s="174" customFormat="1" ht="15">
      <c r="A62" s="175">
        <v>5</v>
      </c>
      <c r="B62" s="325" t="s">
        <v>133</v>
      </c>
      <c r="C62" s="328" t="s">
        <v>33</v>
      </c>
      <c r="D62" s="180"/>
      <c r="E62" s="321"/>
      <c r="F62" s="161">
        <v>14</v>
      </c>
      <c r="G62" s="176">
        <v>2</v>
      </c>
      <c r="H62" s="162">
        <v>14</v>
      </c>
      <c r="I62" s="173">
        <v>2</v>
      </c>
      <c r="J62" s="161">
        <v>15</v>
      </c>
      <c r="K62" s="177">
        <v>2.5</v>
      </c>
      <c r="L62" s="314">
        <v>15</v>
      </c>
      <c r="M62" s="345">
        <v>3</v>
      </c>
      <c r="N62" s="166">
        <f t="shared" si="12"/>
        <v>58</v>
      </c>
      <c r="O62" s="167">
        <f t="shared" si="12"/>
        <v>9.5</v>
      </c>
      <c r="P62" s="270">
        <f t="shared" si="13"/>
        <v>58</v>
      </c>
      <c r="Q62" s="271">
        <f t="shared" si="14"/>
        <v>9.5</v>
      </c>
      <c r="R62" s="187">
        <f t="shared" si="15"/>
        <v>0</v>
      </c>
      <c r="S62" s="187">
        <f t="shared" si="16"/>
        <v>0</v>
      </c>
      <c r="T62" s="187"/>
      <c r="U62" s="187"/>
    </row>
    <row r="63" spans="1:21" s="187" customFormat="1" ht="15">
      <c r="A63" s="175">
        <v>6</v>
      </c>
      <c r="B63" s="325" t="s">
        <v>197</v>
      </c>
      <c r="C63" s="328" t="s">
        <v>33</v>
      </c>
      <c r="D63" s="161">
        <v>18</v>
      </c>
      <c r="E63" s="329">
        <v>5</v>
      </c>
      <c r="F63" s="161">
        <v>18</v>
      </c>
      <c r="G63" s="176">
        <v>4.5</v>
      </c>
      <c r="H63" s="162">
        <v>18</v>
      </c>
      <c r="I63" s="173">
        <v>5.5</v>
      </c>
      <c r="J63" s="180"/>
      <c r="K63" s="321"/>
      <c r="L63" s="183"/>
      <c r="M63" s="321"/>
      <c r="N63" s="178">
        <f t="shared" si="12"/>
        <v>54</v>
      </c>
      <c r="O63" s="179">
        <f t="shared" si="12"/>
        <v>15</v>
      </c>
      <c r="P63" s="270">
        <f t="shared" si="13"/>
        <v>54</v>
      </c>
      <c r="Q63" s="271">
        <f t="shared" si="14"/>
        <v>15</v>
      </c>
      <c r="R63" s="187">
        <f t="shared" si="15"/>
        <v>0</v>
      </c>
      <c r="S63" s="187">
        <f t="shared" si="16"/>
        <v>0</v>
      </c>
      <c r="T63" s="160"/>
      <c r="U63" s="160"/>
    </row>
    <row r="64" spans="1:21" s="187" customFormat="1" ht="15">
      <c r="A64" s="313">
        <v>7</v>
      </c>
      <c r="B64" s="331" t="s">
        <v>159</v>
      </c>
      <c r="C64" s="332" t="s">
        <v>158</v>
      </c>
      <c r="D64" s="191"/>
      <c r="E64" s="330"/>
      <c r="F64" s="191"/>
      <c r="G64" s="330"/>
      <c r="H64" s="191"/>
      <c r="I64" s="330"/>
      <c r="J64" s="314">
        <v>14</v>
      </c>
      <c r="K64" s="315">
        <v>2</v>
      </c>
      <c r="L64" s="191"/>
      <c r="M64" s="330"/>
      <c r="N64" s="166">
        <f t="shared" si="12"/>
        <v>14</v>
      </c>
      <c r="O64" s="167">
        <f t="shared" si="12"/>
        <v>2</v>
      </c>
      <c r="P64" s="270">
        <f t="shared" si="13"/>
        <v>14</v>
      </c>
      <c r="Q64" s="271">
        <f t="shared" si="14"/>
        <v>2</v>
      </c>
      <c r="R64" s="187">
        <f t="shared" si="15"/>
        <v>0</v>
      </c>
      <c r="S64" s="187">
        <f t="shared" si="16"/>
        <v>0</v>
      </c>
      <c r="T64" s="160"/>
      <c r="U64" s="160"/>
    </row>
    <row r="65" spans="1:19" s="174" customFormat="1" ht="15.75" thickBot="1">
      <c r="A65" s="316"/>
      <c r="B65" s="333" t="s">
        <v>191</v>
      </c>
      <c r="C65" s="333" t="s">
        <v>36</v>
      </c>
      <c r="D65" s="212"/>
      <c r="E65" s="334"/>
      <c r="F65" s="212"/>
      <c r="G65" s="334"/>
      <c r="H65" s="212"/>
      <c r="I65" s="334"/>
      <c r="J65" s="212"/>
      <c r="K65" s="334"/>
      <c r="L65" s="215">
        <v>14</v>
      </c>
      <c r="M65" s="317">
        <v>2</v>
      </c>
      <c r="N65" s="217">
        <f t="shared" si="12"/>
        <v>14</v>
      </c>
      <c r="O65" s="218">
        <f t="shared" si="12"/>
        <v>2</v>
      </c>
      <c r="P65" s="287">
        <f t="shared" si="13"/>
        <v>14</v>
      </c>
      <c r="Q65" s="288">
        <f t="shared" si="14"/>
        <v>2</v>
      </c>
      <c r="R65" s="187">
        <f t="shared" si="15"/>
        <v>0</v>
      </c>
      <c r="S65" s="187">
        <f t="shared" si="16"/>
        <v>0</v>
      </c>
    </row>
    <row r="66" spans="1:17" s="187" customFormat="1" ht="15">
      <c r="A66" s="349"/>
      <c r="D66" s="220"/>
      <c r="E66" s="221"/>
      <c r="F66" s="222"/>
      <c r="G66" s="221"/>
      <c r="H66" s="223"/>
      <c r="I66" s="221"/>
      <c r="J66" s="224"/>
      <c r="K66" s="221"/>
      <c r="L66" s="223"/>
      <c r="M66" s="221"/>
      <c r="N66" s="224"/>
      <c r="O66" s="224"/>
      <c r="P66" s="224"/>
      <c r="Q66" s="224"/>
    </row>
    <row r="67" spans="1:17" s="187" customFormat="1" ht="15">
      <c r="A67" s="219"/>
      <c r="D67" s="220"/>
      <c r="E67" s="221"/>
      <c r="F67" s="222"/>
      <c r="G67" s="221"/>
      <c r="H67" s="223"/>
      <c r="I67" s="221"/>
      <c r="J67" s="224"/>
      <c r="K67" s="221"/>
      <c r="L67" s="223"/>
      <c r="M67" s="221"/>
      <c r="N67" s="224"/>
      <c r="O67" s="224"/>
      <c r="P67" s="224"/>
      <c r="Q67" s="224"/>
    </row>
    <row r="68" spans="1:17" s="187" customFormat="1" ht="15.75">
      <c r="A68" s="219"/>
      <c r="B68" s="226"/>
      <c r="D68" s="220"/>
      <c r="E68" s="221"/>
      <c r="F68" s="222"/>
      <c r="G68" s="221"/>
      <c r="H68" s="223"/>
      <c r="I68" s="221"/>
      <c r="J68" s="224"/>
      <c r="K68" s="221"/>
      <c r="L68" s="223"/>
      <c r="M68" s="221"/>
      <c r="N68" s="224"/>
      <c r="O68" s="224"/>
      <c r="P68" s="224"/>
      <c r="Q68" s="224"/>
    </row>
    <row r="69" spans="1:17" s="187" customFormat="1" ht="15">
      <c r="A69" s="219"/>
      <c r="B69" s="160" t="s">
        <v>139</v>
      </c>
      <c r="D69" s="220"/>
      <c r="E69" s="221"/>
      <c r="F69" s="222"/>
      <c r="G69" s="221"/>
      <c r="H69" s="223"/>
      <c r="I69" s="221"/>
      <c r="J69" s="224"/>
      <c r="K69" s="221"/>
      <c r="L69" s="223"/>
      <c r="M69" s="221"/>
      <c r="N69" s="224"/>
      <c r="O69" s="224"/>
      <c r="P69" s="224"/>
      <c r="Q69" s="224"/>
    </row>
    <row r="70" ht="15.75">
      <c r="B70" s="226" t="s">
        <v>47</v>
      </c>
    </row>
    <row r="71" ht="15.75">
      <c r="B71" s="226" t="s">
        <v>138</v>
      </c>
    </row>
  </sheetData>
  <sheetProtection/>
  <mergeCells count="10">
    <mergeCell ref="J2:K2"/>
    <mergeCell ref="J3:K3"/>
    <mergeCell ref="L3:M3"/>
    <mergeCell ref="D2:E2"/>
    <mergeCell ref="D3:E3"/>
    <mergeCell ref="F3:G3"/>
    <mergeCell ref="F2:G2"/>
    <mergeCell ref="H2:I2"/>
    <mergeCell ref="H3:I3"/>
    <mergeCell ref="L2:M2"/>
  </mergeCells>
  <printOptions/>
  <pageMargins left="0.3937007874015748" right="0.31496062992125984" top="0.7874015748031497" bottom="0.3937007874015748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CI114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A116" sqref="A116"/>
    </sheetView>
  </sheetViews>
  <sheetFormatPr defaultColWidth="8.796875" defaultRowHeight="15"/>
  <cols>
    <col min="1" max="1" width="3.69921875" style="11" customWidth="1"/>
    <col min="2" max="2" width="17.8984375" style="1" customWidth="1"/>
    <col min="3" max="3" width="26.3984375" style="1" customWidth="1"/>
    <col min="4" max="4" width="6.796875" style="10" customWidth="1"/>
    <col min="5" max="5" width="4.19921875" style="9" customWidth="1"/>
    <col min="6" max="6" width="6.796875" style="4" customWidth="1"/>
    <col min="7" max="7" width="4.296875" style="9" customWidth="1"/>
    <col min="8" max="8" width="6.796875" style="3" customWidth="1"/>
    <col min="9" max="9" width="4.19921875" style="9" customWidth="1"/>
    <col min="10" max="10" width="6.796875" style="2" customWidth="1"/>
    <col min="11" max="11" width="4.19921875" style="9" customWidth="1"/>
    <col min="12" max="12" width="6.796875" style="3" customWidth="1"/>
    <col min="13" max="13" width="4.19921875" style="9" customWidth="1"/>
    <col min="14" max="14" width="6.796875" style="2" customWidth="1"/>
    <col min="15" max="15" width="6.69921875" style="2" customWidth="1"/>
    <col min="16" max="16" width="8.796875" style="2" customWidth="1"/>
    <col min="17" max="17" width="8.69921875" style="2" customWidth="1"/>
    <col min="18" max="19" width="7.796875" style="1" customWidth="1"/>
    <col min="20" max="16384" width="8.8984375" style="1" customWidth="1"/>
  </cols>
  <sheetData>
    <row r="1" spans="1:87" ht="25.5" customHeight="1" thickBot="1">
      <c r="A1" s="44" t="s">
        <v>170</v>
      </c>
      <c r="B1" s="34"/>
      <c r="C1" s="34"/>
      <c r="D1" s="35"/>
      <c r="E1" s="36"/>
      <c r="F1" s="37"/>
      <c r="G1" s="36"/>
      <c r="H1" s="35"/>
      <c r="I1" s="36"/>
      <c r="J1" s="34"/>
      <c r="K1" s="36"/>
      <c r="L1" s="7"/>
      <c r="M1" s="8"/>
      <c r="N1" s="38"/>
      <c r="O1" s="38"/>
      <c r="P1" s="6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</row>
    <row r="2" spans="1:57" s="13" customFormat="1" ht="15">
      <c r="A2" s="54"/>
      <c r="B2" s="55" t="s">
        <v>5</v>
      </c>
      <c r="C2" s="56"/>
      <c r="D2" s="403">
        <v>41587</v>
      </c>
      <c r="E2" s="404"/>
      <c r="F2" s="403">
        <v>41608</v>
      </c>
      <c r="G2" s="404"/>
      <c r="H2" s="403">
        <v>41650</v>
      </c>
      <c r="I2" s="404"/>
      <c r="J2" s="403">
        <v>41678</v>
      </c>
      <c r="K2" s="404"/>
      <c r="L2" s="403">
        <v>41727</v>
      </c>
      <c r="M2" s="404"/>
      <c r="N2" s="57"/>
      <c r="O2" s="58"/>
      <c r="P2" s="78" t="s">
        <v>44</v>
      </c>
      <c r="Q2" s="79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63.75" thickBot="1">
      <c r="A3" s="59"/>
      <c r="B3" s="74" t="s">
        <v>0</v>
      </c>
      <c r="C3" s="75" t="s">
        <v>1</v>
      </c>
      <c r="D3" s="401" t="s">
        <v>11</v>
      </c>
      <c r="E3" s="402"/>
      <c r="F3" s="401" t="s">
        <v>24</v>
      </c>
      <c r="G3" s="402"/>
      <c r="H3" s="401" t="s">
        <v>144</v>
      </c>
      <c r="I3" s="402"/>
      <c r="J3" s="401" t="s">
        <v>160</v>
      </c>
      <c r="K3" s="402"/>
      <c r="L3" s="401" t="s">
        <v>213</v>
      </c>
      <c r="M3" s="402"/>
      <c r="N3" s="60" t="s">
        <v>2</v>
      </c>
      <c r="O3" s="61" t="s">
        <v>6</v>
      </c>
      <c r="P3" s="62" t="s">
        <v>27</v>
      </c>
      <c r="Q3" s="63" t="s">
        <v>28</v>
      </c>
      <c r="R3" s="41" t="s">
        <v>30</v>
      </c>
      <c r="S3" s="41" t="s">
        <v>29</v>
      </c>
      <c r="T3" s="41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21" s="12" customFormat="1" ht="15">
      <c r="A4" s="409">
        <v>1</v>
      </c>
      <c r="B4" s="382" t="s">
        <v>49</v>
      </c>
      <c r="C4" s="382" t="s">
        <v>33</v>
      </c>
      <c r="D4" s="290">
        <v>20</v>
      </c>
      <c r="E4" s="383">
        <v>6</v>
      </c>
      <c r="F4" s="290">
        <v>18</v>
      </c>
      <c r="G4" s="291">
        <v>6</v>
      </c>
      <c r="H4" s="290">
        <v>15</v>
      </c>
      <c r="I4" s="384">
        <v>5.5</v>
      </c>
      <c r="J4" s="290">
        <v>20</v>
      </c>
      <c r="K4" s="384">
        <v>6</v>
      </c>
      <c r="L4" s="303">
        <v>10</v>
      </c>
      <c r="M4" s="391">
        <v>4.5</v>
      </c>
      <c r="N4" s="343">
        <f aca="true" t="shared" si="0" ref="N4:N35">SUM(D4+F4+H4+J4+L4)</f>
        <v>83</v>
      </c>
      <c r="O4" s="344">
        <f aca="true" t="shared" si="1" ref="O4:O35">SUM(E4+G4+I4+K4+M4)</f>
        <v>28</v>
      </c>
      <c r="P4" s="267">
        <f aca="true" t="shared" si="2" ref="P4:P35">SUM(D4,F4,H4,J4,L4)-S4</f>
        <v>73</v>
      </c>
      <c r="Q4" s="268">
        <f aca="true" t="shared" si="3" ref="Q4:Q35">SUM(E4,G4,I4,K4,M4)-R4</f>
        <v>23.5</v>
      </c>
      <c r="R4" s="187">
        <f aca="true" t="shared" si="4" ref="R4:R35">IF(COUNT(M4,K4,I4,G4,E4)=5,MIN(M4,K4,I4,G4,E4),0)</f>
        <v>4.5</v>
      </c>
      <c r="S4" s="187">
        <f aca="true" t="shared" si="5" ref="S4:S35">IF(COUNT(D4,F4,H4,J4,L4)=5,MIN(D4,F4,H4,J4,L4),0)</f>
        <v>10</v>
      </c>
      <c r="T4" s="14"/>
      <c r="U4" s="15"/>
    </row>
    <row r="5" spans="1:20" s="15" customFormat="1" ht="15">
      <c r="A5" s="175">
        <v>2</v>
      </c>
      <c r="B5" s="366" t="s">
        <v>50</v>
      </c>
      <c r="C5" s="366" t="s">
        <v>22</v>
      </c>
      <c r="D5" s="168">
        <v>18</v>
      </c>
      <c r="E5" s="367">
        <v>6</v>
      </c>
      <c r="F5" s="168">
        <v>20</v>
      </c>
      <c r="G5" s="170">
        <v>6.5</v>
      </c>
      <c r="H5" s="168">
        <v>11</v>
      </c>
      <c r="I5" s="351">
        <v>5</v>
      </c>
      <c r="J5" s="168">
        <v>18</v>
      </c>
      <c r="K5" s="351">
        <v>6</v>
      </c>
      <c r="L5" s="303">
        <v>13</v>
      </c>
      <c r="M5" s="391">
        <v>5</v>
      </c>
      <c r="N5" s="166">
        <f t="shared" si="0"/>
        <v>80</v>
      </c>
      <c r="O5" s="167">
        <f t="shared" si="1"/>
        <v>28.5</v>
      </c>
      <c r="P5" s="270">
        <f t="shared" si="2"/>
        <v>69</v>
      </c>
      <c r="Q5" s="271">
        <f t="shared" si="3"/>
        <v>23.5</v>
      </c>
      <c r="R5" s="187">
        <f t="shared" si="4"/>
        <v>5</v>
      </c>
      <c r="S5" s="187">
        <f t="shared" si="5"/>
        <v>11</v>
      </c>
      <c r="T5" s="14"/>
    </row>
    <row r="6" spans="1:20" s="15" customFormat="1" ht="15">
      <c r="A6" s="175">
        <v>3</v>
      </c>
      <c r="B6" s="366" t="s">
        <v>252</v>
      </c>
      <c r="C6" s="366" t="s">
        <v>33</v>
      </c>
      <c r="D6" s="168">
        <v>17</v>
      </c>
      <c r="E6" s="367">
        <v>5.5</v>
      </c>
      <c r="F6" s="168">
        <v>11</v>
      </c>
      <c r="G6" s="170">
        <v>5</v>
      </c>
      <c r="H6" s="168">
        <v>18</v>
      </c>
      <c r="I6" s="351">
        <v>6</v>
      </c>
      <c r="J6" s="180"/>
      <c r="K6" s="369"/>
      <c r="L6" s="303">
        <v>20</v>
      </c>
      <c r="M6" s="391">
        <v>6</v>
      </c>
      <c r="N6" s="166">
        <f t="shared" si="0"/>
        <v>66</v>
      </c>
      <c r="O6" s="167">
        <f t="shared" si="1"/>
        <v>22.5</v>
      </c>
      <c r="P6" s="270">
        <f t="shared" si="2"/>
        <v>66</v>
      </c>
      <c r="Q6" s="271">
        <f t="shared" si="3"/>
        <v>22.5</v>
      </c>
      <c r="R6" s="187">
        <f t="shared" si="4"/>
        <v>0</v>
      </c>
      <c r="S6" s="187">
        <f t="shared" si="5"/>
        <v>0</v>
      </c>
      <c r="T6" s="14"/>
    </row>
    <row r="7" spans="1:21" s="15" customFormat="1" ht="15">
      <c r="A7" s="175">
        <v>4</v>
      </c>
      <c r="B7" s="264" t="s">
        <v>53</v>
      </c>
      <c r="C7" s="264" t="s">
        <v>33</v>
      </c>
      <c r="D7" s="168">
        <v>14</v>
      </c>
      <c r="E7" s="368">
        <v>5</v>
      </c>
      <c r="F7" s="168">
        <v>17</v>
      </c>
      <c r="G7" s="185">
        <v>5.5</v>
      </c>
      <c r="H7" s="168">
        <v>16</v>
      </c>
      <c r="I7" s="351">
        <v>5.5</v>
      </c>
      <c r="J7" s="168">
        <v>16</v>
      </c>
      <c r="K7" s="351">
        <v>5.5</v>
      </c>
      <c r="L7" s="303">
        <v>17</v>
      </c>
      <c r="M7" s="391">
        <v>6</v>
      </c>
      <c r="N7" s="166">
        <f t="shared" si="0"/>
        <v>80</v>
      </c>
      <c r="O7" s="167">
        <f t="shared" si="1"/>
        <v>27.5</v>
      </c>
      <c r="P7" s="270">
        <f t="shared" si="2"/>
        <v>66</v>
      </c>
      <c r="Q7" s="271">
        <f t="shared" si="3"/>
        <v>22.5</v>
      </c>
      <c r="R7" s="187">
        <f t="shared" si="4"/>
        <v>5</v>
      </c>
      <c r="S7" s="187">
        <f t="shared" si="5"/>
        <v>14</v>
      </c>
      <c r="T7" s="14"/>
      <c r="U7" s="19"/>
    </row>
    <row r="8" spans="1:21" s="19" customFormat="1" ht="15">
      <c r="A8" s="175">
        <v>5</v>
      </c>
      <c r="B8" s="366" t="s">
        <v>51</v>
      </c>
      <c r="C8" s="366" t="s">
        <v>22</v>
      </c>
      <c r="D8" s="168">
        <v>16</v>
      </c>
      <c r="E8" s="367">
        <v>5.5</v>
      </c>
      <c r="F8" s="168">
        <v>13</v>
      </c>
      <c r="G8" s="170">
        <v>5</v>
      </c>
      <c r="H8" s="168">
        <v>17</v>
      </c>
      <c r="I8" s="351">
        <v>6</v>
      </c>
      <c r="J8" s="168">
        <v>17</v>
      </c>
      <c r="K8" s="351">
        <v>5.5</v>
      </c>
      <c r="L8" s="168">
        <v>15</v>
      </c>
      <c r="M8" s="176">
        <v>5.5</v>
      </c>
      <c r="N8" s="166">
        <f t="shared" si="0"/>
        <v>78</v>
      </c>
      <c r="O8" s="167">
        <f t="shared" si="1"/>
        <v>27.5</v>
      </c>
      <c r="P8" s="270">
        <f t="shared" si="2"/>
        <v>65</v>
      </c>
      <c r="Q8" s="271">
        <f t="shared" si="3"/>
        <v>22.5</v>
      </c>
      <c r="R8" s="187">
        <f t="shared" si="4"/>
        <v>5</v>
      </c>
      <c r="S8" s="187">
        <f t="shared" si="5"/>
        <v>13</v>
      </c>
      <c r="T8" s="22"/>
      <c r="U8" s="22"/>
    </row>
    <row r="9" spans="1:21" s="22" customFormat="1" ht="15">
      <c r="A9" s="175">
        <v>6</v>
      </c>
      <c r="B9" s="264" t="s">
        <v>32</v>
      </c>
      <c r="C9" s="264" t="s">
        <v>33</v>
      </c>
      <c r="D9" s="180"/>
      <c r="E9" s="369"/>
      <c r="F9" s="168">
        <v>16</v>
      </c>
      <c r="G9" s="272">
        <v>5</v>
      </c>
      <c r="H9" s="168">
        <v>5</v>
      </c>
      <c r="I9" s="367">
        <v>4</v>
      </c>
      <c r="J9" s="168">
        <v>14</v>
      </c>
      <c r="K9" s="320">
        <v>5</v>
      </c>
      <c r="L9" s="303">
        <v>18</v>
      </c>
      <c r="M9" s="356">
        <v>6</v>
      </c>
      <c r="N9" s="166">
        <f t="shared" si="0"/>
        <v>53</v>
      </c>
      <c r="O9" s="167">
        <f t="shared" si="1"/>
        <v>20</v>
      </c>
      <c r="P9" s="270">
        <f t="shared" si="2"/>
        <v>53</v>
      </c>
      <c r="Q9" s="271">
        <f t="shared" si="3"/>
        <v>20</v>
      </c>
      <c r="R9" s="187">
        <f t="shared" si="4"/>
        <v>0</v>
      </c>
      <c r="S9" s="187">
        <f t="shared" si="5"/>
        <v>0</v>
      </c>
      <c r="T9" s="15"/>
      <c r="U9" s="15"/>
    </row>
    <row r="10" spans="1:21" s="19" customFormat="1" ht="15">
      <c r="A10" s="175">
        <v>7</v>
      </c>
      <c r="B10" s="264" t="s">
        <v>55</v>
      </c>
      <c r="C10" s="264" t="s">
        <v>33</v>
      </c>
      <c r="D10" s="168">
        <v>12</v>
      </c>
      <c r="E10" s="368">
        <v>5</v>
      </c>
      <c r="F10" s="168">
        <v>14</v>
      </c>
      <c r="G10" s="185">
        <v>5</v>
      </c>
      <c r="H10" s="168">
        <v>13</v>
      </c>
      <c r="I10" s="351">
        <v>5</v>
      </c>
      <c r="J10" s="168">
        <v>11</v>
      </c>
      <c r="K10" s="170">
        <v>4.5</v>
      </c>
      <c r="L10" s="303">
        <v>9</v>
      </c>
      <c r="M10" s="391">
        <v>4.5</v>
      </c>
      <c r="N10" s="166">
        <f t="shared" si="0"/>
        <v>59</v>
      </c>
      <c r="O10" s="167">
        <f t="shared" si="1"/>
        <v>24</v>
      </c>
      <c r="P10" s="270">
        <f t="shared" si="2"/>
        <v>50</v>
      </c>
      <c r="Q10" s="271">
        <f t="shared" si="3"/>
        <v>19.5</v>
      </c>
      <c r="R10" s="187">
        <f t="shared" si="4"/>
        <v>4.5</v>
      </c>
      <c r="S10" s="187">
        <f t="shared" si="5"/>
        <v>9</v>
      </c>
      <c r="T10" s="15"/>
      <c r="U10" s="15"/>
    </row>
    <row r="11" spans="1:19" s="19" customFormat="1" ht="15">
      <c r="A11" s="175">
        <v>8</v>
      </c>
      <c r="B11" s="264" t="s">
        <v>56</v>
      </c>
      <c r="C11" s="264" t="s">
        <v>33</v>
      </c>
      <c r="D11" s="295">
        <v>11</v>
      </c>
      <c r="E11" s="368">
        <v>5</v>
      </c>
      <c r="F11" s="168">
        <v>9</v>
      </c>
      <c r="G11" s="185">
        <v>4.5</v>
      </c>
      <c r="H11" s="168">
        <v>14</v>
      </c>
      <c r="I11" s="351">
        <v>5</v>
      </c>
      <c r="J11" s="168">
        <v>6</v>
      </c>
      <c r="K11" s="351">
        <v>4</v>
      </c>
      <c r="L11" s="303">
        <v>14</v>
      </c>
      <c r="M11" s="391">
        <v>5</v>
      </c>
      <c r="N11" s="166">
        <f t="shared" si="0"/>
        <v>54</v>
      </c>
      <c r="O11" s="167">
        <f t="shared" si="1"/>
        <v>23.5</v>
      </c>
      <c r="P11" s="270">
        <f t="shared" si="2"/>
        <v>48</v>
      </c>
      <c r="Q11" s="271">
        <f t="shared" si="3"/>
        <v>19.5</v>
      </c>
      <c r="R11" s="187">
        <f t="shared" si="4"/>
        <v>4</v>
      </c>
      <c r="S11" s="187">
        <f t="shared" si="5"/>
        <v>6</v>
      </c>
    </row>
    <row r="12" spans="1:21" s="15" customFormat="1" ht="15">
      <c r="A12" s="175">
        <v>9</v>
      </c>
      <c r="B12" s="366" t="s">
        <v>52</v>
      </c>
      <c r="C12" s="366" t="s">
        <v>33</v>
      </c>
      <c r="D12" s="168">
        <v>15</v>
      </c>
      <c r="E12" s="367">
        <v>5.5</v>
      </c>
      <c r="F12" s="168">
        <v>10</v>
      </c>
      <c r="G12" s="170">
        <v>5</v>
      </c>
      <c r="H12" s="168">
        <v>20</v>
      </c>
      <c r="I12" s="351">
        <v>6</v>
      </c>
      <c r="J12" s="180"/>
      <c r="K12" s="369"/>
      <c r="L12" s="303">
        <v>1</v>
      </c>
      <c r="M12" s="391">
        <v>3.5</v>
      </c>
      <c r="N12" s="166">
        <f t="shared" si="0"/>
        <v>46</v>
      </c>
      <c r="O12" s="167">
        <f t="shared" si="1"/>
        <v>20</v>
      </c>
      <c r="P12" s="270">
        <f t="shared" si="2"/>
        <v>46</v>
      </c>
      <c r="Q12" s="271">
        <f t="shared" si="3"/>
        <v>20</v>
      </c>
      <c r="R12" s="187">
        <f t="shared" si="4"/>
        <v>0</v>
      </c>
      <c r="S12" s="187">
        <f t="shared" si="5"/>
        <v>0</v>
      </c>
      <c r="T12" s="19"/>
      <c r="U12" s="19"/>
    </row>
    <row r="13" spans="1:21" s="15" customFormat="1" ht="15">
      <c r="A13" s="175">
        <v>10</v>
      </c>
      <c r="B13" s="264" t="s">
        <v>63</v>
      </c>
      <c r="C13" s="264" t="s">
        <v>33</v>
      </c>
      <c r="D13" s="295">
        <v>1</v>
      </c>
      <c r="E13" s="367">
        <v>3.5</v>
      </c>
      <c r="F13" s="180"/>
      <c r="G13" s="365"/>
      <c r="H13" s="168">
        <v>12</v>
      </c>
      <c r="I13" s="352">
        <v>5</v>
      </c>
      <c r="J13" s="168">
        <v>15</v>
      </c>
      <c r="K13" s="182">
        <v>5.5</v>
      </c>
      <c r="L13" s="303">
        <v>16</v>
      </c>
      <c r="M13" s="354">
        <v>5.5</v>
      </c>
      <c r="N13" s="166">
        <f t="shared" si="0"/>
        <v>44</v>
      </c>
      <c r="O13" s="167">
        <f t="shared" si="1"/>
        <v>19.5</v>
      </c>
      <c r="P13" s="270">
        <f t="shared" si="2"/>
        <v>44</v>
      </c>
      <c r="Q13" s="271">
        <f t="shared" si="3"/>
        <v>19.5</v>
      </c>
      <c r="R13" s="187">
        <f t="shared" si="4"/>
        <v>0</v>
      </c>
      <c r="S13" s="187">
        <f t="shared" si="5"/>
        <v>0</v>
      </c>
      <c r="T13" s="19"/>
      <c r="U13" s="19"/>
    </row>
    <row r="14" spans="1:19" s="19" customFormat="1" ht="15">
      <c r="A14" s="175">
        <v>11</v>
      </c>
      <c r="B14" s="264" t="s">
        <v>54</v>
      </c>
      <c r="C14" s="264" t="s">
        <v>33</v>
      </c>
      <c r="D14" s="168">
        <v>13</v>
      </c>
      <c r="E14" s="368">
        <v>5</v>
      </c>
      <c r="F14" s="180"/>
      <c r="G14" s="365"/>
      <c r="H14" s="168">
        <v>9</v>
      </c>
      <c r="I14" s="352">
        <v>4.5</v>
      </c>
      <c r="J14" s="180"/>
      <c r="K14" s="369"/>
      <c r="L14" s="168">
        <v>12</v>
      </c>
      <c r="M14" s="163">
        <v>5</v>
      </c>
      <c r="N14" s="166">
        <f t="shared" si="0"/>
        <v>34</v>
      </c>
      <c r="O14" s="167">
        <f t="shared" si="1"/>
        <v>14.5</v>
      </c>
      <c r="P14" s="270">
        <f t="shared" si="2"/>
        <v>34</v>
      </c>
      <c r="Q14" s="271">
        <f t="shared" si="3"/>
        <v>14.5</v>
      </c>
      <c r="R14" s="187">
        <f t="shared" si="4"/>
        <v>0</v>
      </c>
      <c r="S14" s="187">
        <f t="shared" si="5"/>
        <v>0</v>
      </c>
    </row>
    <row r="15" spans="1:21" s="19" customFormat="1" ht="15">
      <c r="A15" s="175">
        <v>12</v>
      </c>
      <c r="B15" s="264" t="s">
        <v>57</v>
      </c>
      <c r="C15" s="264" t="s">
        <v>22</v>
      </c>
      <c r="D15" s="295">
        <v>9</v>
      </c>
      <c r="E15" s="368">
        <v>5</v>
      </c>
      <c r="F15" s="168">
        <v>8</v>
      </c>
      <c r="G15" s="352">
        <v>4</v>
      </c>
      <c r="H15" s="168">
        <v>1</v>
      </c>
      <c r="I15" s="352">
        <v>3.5</v>
      </c>
      <c r="J15" s="168">
        <v>8</v>
      </c>
      <c r="K15" s="352">
        <v>4</v>
      </c>
      <c r="L15" s="303">
        <v>8</v>
      </c>
      <c r="M15" s="356">
        <v>4.5</v>
      </c>
      <c r="N15" s="166">
        <f t="shared" si="0"/>
        <v>34</v>
      </c>
      <c r="O15" s="167">
        <f t="shared" si="1"/>
        <v>21</v>
      </c>
      <c r="P15" s="270">
        <f t="shared" si="2"/>
        <v>33</v>
      </c>
      <c r="Q15" s="271">
        <f t="shared" si="3"/>
        <v>17.5</v>
      </c>
      <c r="R15" s="187">
        <f t="shared" si="4"/>
        <v>3.5</v>
      </c>
      <c r="S15" s="187">
        <f t="shared" si="5"/>
        <v>1</v>
      </c>
      <c r="T15" s="15"/>
      <c r="U15" s="15"/>
    </row>
    <row r="16" spans="1:21" s="15" customFormat="1" ht="15">
      <c r="A16" s="175">
        <v>13</v>
      </c>
      <c r="B16" s="264" t="s">
        <v>58</v>
      </c>
      <c r="C16" s="264" t="s">
        <v>33</v>
      </c>
      <c r="D16" s="295">
        <v>6</v>
      </c>
      <c r="E16" s="368">
        <v>4</v>
      </c>
      <c r="F16" s="168">
        <v>15</v>
      </c>
      <c r="G16" s="170">
        <v>5</v>
      </c>
      <c r="H16" s="168">
        <v>10</v>
      </c>
      <c r="I16" s="351">
        <v>5</v>
      </c>
      <c r="J16" s="180"/>
      <c r="K16" s="369"/>
      <c r="L16" s="191"/>
      <c r="M16" s="346"/>
      <c r="N16" s="166">
        <f t="shared" si="0"/>
        <v>31</v>
      </c>
      <c r="O16" s="167">
        <f t="shared" si="1"/>
        <v>14</v>
      </c>
      <c r="P16" s="270">
        <f t="shared" si="2"/>
        <v>31</v>
      </c>
      <c r="Q16" s="271">
        <f t="shared" si="3"/>
        <v>14</v>
      </c>
      <c r="R16" s="187">
        <f t="shared" si="4"/>
        <v>0</v>
      </c>
      <c r="S16" s="187">
        <f t="shared" si="5"/>
        <v>0</v>
      </c>
      <c r="T16" s="19"/>
      <c r="U16" s="19"/>
    </row>
    <row r="17" spans="1:21" s="19" customFormat="1" ht="15">
      <c r="A17" s="175">
        <v>14</v>
      </c>
      <c r="B17" s="264" t="s">
        <v>257</v>
      </c>
      <c r="C17" s="264" t="s">
        <v>33</v>
      </c>
      <c r="D17" s="168">
        <v>4</v>
      </c>
      <c r="E17" s="368">
        <v>4</v>
      </c>
      <c r="F17" s="168">
        <v>7</v>
      </c>
      <c r="G17" s="182">
        <v>4</v>
      </c>
      <c r="H17" s="168">
        <v>8</v>
      </c>
      <c r="I17" s="370">
        <v>4.5</v>
      </c>
      <c r="J17" s="180"/>
      <c r="K17" s="365"/>
      <c r="L17" s="303">
        <v>11</v>
      </c>
      <c r="M17" s="356">
        <v>5</v>
      </c>
      <c r="N17" s="166">
        <f t="shared" si="0"/>
        <v>30</v>
      </c>
      <c r="O17" s="167">
        <f t="shared" si="1"/>
        <v>17.5</v>
      </c>
      <c r="P17" s="270">
        <f t="shared" si="2"/>
        <v>30</v>
      </c>
      <c r="Q17" s="271">
        <f t="shared" si="3"/>
        <v>17.5</v>
      </c>
      <c r="R17" s="187">
        <f t="shared" si="4"/>
        <v>0</v>
      </c>
      <c r="S17" s="187">
        <f t="shared" si="5"/>
        <v>0</v>
      </c>
      <c r="T17" s="15"/>
      <c r="U17" s="15"/>
    </row>
    <row r="18" spans="1:19" s="19" customFormat="1" ht="15">
      <c r="A18" s="175">
        <v>15</v>
      </c>
      <c r="B18" s="264" t="s">
        <v>31</v>
      </c>
      <c r="C18" s="264" t="s">
        <v>33</v>
      </c>
      <c r="D18" s="180"/>
      <c r="E18" s="369"/>
      <c r="F18" s="168">
        <v>12</v>
      </c>
      <c r="G18" s="367">
        <v>5</v>
      </c>
      <c r="H18" s="168">
        <v>1</v>
      </c>
      <c r="I18" s="370">
        <v>3.5</v>
      </c>
      <c r="J18" s="168">
        <v>13</v>
      </c>
      <c r="K18" s="352">
        <v>5</v>
      </c>
      <c r="L18" s="191"/>
      <c r="M18" s="346"/>
      <c r="N18" s="166">
        <f t="shared" si="0"/>
        <v>26</v>
      </c>
      <c r="O18" s="167">
        <f t="shared" si="1"/>
        <v>13.5</v>
      </c>
      <c r="P18" s="270">
        <f t="shared" si="2"/>
        <v>26</v>
      </c>
      <c r="Q18" s="271">
        <f t="shared" si="3"/>
        <v>13.5</v>
      </c>
      <c r="R18" s="187">
        <f t="shared" si="4"/>
        <v>0</v>
      </c>
      <c r="S18" s="187">
        <f t="shared" si="5"/>
        <v>0</v>
      </c>
    </row>
    <row r="19" spans="1:21" s="19" customFormat="1" ht="15">
      <c r="A19" s="175">
        <v>16</v>
      </c>
      <c r="B19" s="264" t="s">
        <v>65</v>
      </c>
      <c r="C19" s="264" t="s">
        <v>34</v>
      </c>
      <c r="D19" s="295">
        <v>1</v>
      </c>
      <c r="E19" s="367">
        <v>3</v>
      </c>
      <c r="F19" s="168">
        <v>6</v>
      </c>
      <c r="G19" s="182">
        <v>4</v>
      </c>
      <c r="H19" s="168">
        <v>1</v>
      </c>
      <c r="I19" s="352">
        <v>4</v>
      </c>
      <c r="J19" s="168">
        <v>12</v>
      </c>
      <c r="K19" s="352">
        <v>5</v>
      </c>
      <c r="L19" s="303">
        <v>1</v>
      </c>
      <c r="M19" s="356">
        <v>4</v>
      </c>
      <c r="N19" s="166">
        <f t="shared" si="0"/>
        <v>21</v>
      </c>
      <c r="O19" s="167">
        <f t="shared" si="1"/>
        <v>20</v>
      </c>
      <c r="P19" s="270">
        <f t="shared" si="2"/>
        <v>20</v>
      </c>
      <c r="Q19" s="271">
        <f t="shared" si="3"/>
        <v>17</v>
      </c>
      <c r="R19" s="187">
        <f t="shared" si="4"/>
        <v>3</v>
      </c>
      <c r="S19" s="187">
        <f t="shared" si="5"/>
        <v>1</v>
      </c>
      <c r="T19" s="15"/>
      <c r="U19" s="15"/>
    </row>
    <row r="20" spans="1:21" s="15" customFormat="1" ht="15">
      <c r="A20" s="175">
        <v>17</v>
      </c>
      <c r="B20" s="264" t="s">
        <v>235</v>
      </c>
      <c r="C20" s="264" t="s">
        <v>33</v>
      </c>
      <c r="D20" s="168">
        <v>10</v>
      </c>
      <c r="E20" s="368">
        <v>5</v>
      </c>
      <c r="F20" s="180"/>
      <c r="G20" s="369"/>
      <c r="H20" s="180"/>
      <c r="I20" s="369"/>
      <c r="J20" s="168">
        <v>10</v>
      </c>
      <c r="K20" s="182">
        <v>4.5</v>
      </c>
      <c r="L20" s="191"/>
      <c r="M20" s="346"/>
      <c r="N20" s="166">
        <f t="shared" si="0"/>
        <v>20</v>
      </c>
      <c r="O20" s="167">
        <f t="shared" si="1"/>
        <v>9.5</v>
      </c>
      <c r="P20" s="270">
        <f t="shared" si="2"/>
        <v>20</v>
      </c>
      <c r="Q20" s="271">
        <f t="shared" si="3"/>
        <v>9.5</v>
      </c>
      <c r="R20" s="187">
        <f t="shared" si="4"/>
        <v>0</v>
      </c>
      <c r="S20" s="187">
        <f t="shared" si="5"/>
        <v>0</v>
      </c>
      <c r="T20" s="22"/>
      <c r="U20" s="22"/>
    </row>
    <row r="21" spans="1:19" s="15" customFormat="1" ht="15">
      <c r="A21" s="175">
        <v>18</v>
      </c>
      <c r="B21" s="264" t="s">
        <v>237</v>
      </c>
      <c r="C21" s="264" t="s">
        <v>33</v>
      </c>
      <c r="D21" s="295">
        <v>8</v>
      </c>
      <c r="E21" s="368">
        <v>4.5</v>
      </c>
      <c r="F21" s="180"/>
      <c r="G21" s="365"/>
      <c r="H21" s="168">
        <v>3</v>
      </c>
      <c r="I21" s="170">
        <v>4</v>
      </c>
      <c r="J21" s="168">
        <v>5</v>
      </c>
      <c r="K21" s="370">
        <v>4</v>
      </c>
      <c r="L21" s="303">
        <v>1</v>
      </c>
      <c r="M21" s="391">
        <v>4</v>
      </c>
      <c r="N21" s="166">
        <f t="shared" si="0"/>
        <v>17</v>
      </c>
      <c r="O21" s="167">
        <f t="shared" si="1"/>
        <v>16.5</v>
      </c>
      <c r="P21" s="270">
        <f t="shared" si="2"/>
        <v>17</v>
      </c>
      <c r="Q21" s="271">
        <f t="shared" si="3"/>
        <v>16.5</v>
      </c>
      <c r="R21" s="187">
        <f t="shared" si="4"/>
        <v>0</v>
      </c>
      <c r="S21" s="187">
        <f t="shared" si="5"/>
        <v>0</v>
      </c>
    </row>
    <row r="22" spans="1:21" s="22" customFormat="1" ht="15">
      <c r="A22" s="175">
        <v>19</v>
      </c>
      <c r="B22" s="264" t="s">
        <v>240</v>
      </c>
      <c r="C22" s="264" t="s">
        <v>33</v>
      </c>
      <c r="D22" s="180"/>
      <c r="E22" s="371"/>
      <c r="F22" s="168">
        <v>3</v>
      </c>
      <c r="G22" s="272">
        <v>4</v>
      </c>
      <c r="H22" s="168">
        <v>1</v>
      </c>
      <c r="I22" s="352">
        <v>4</v>
      </c>
      <c r="J22" s="168">
        <v>9</v>
      </c>
      <c r="K22" s="370">
        <v>4</v>
      </c>
      <c r="L22" s="168">
        <v>3</v>
      </c>
      <c r="M22" s="353">
        <v>4</v>
      </c>
      <c r="N22" s="166">
        <f t="shared" si="0"/>
        <v>16</v>
      </c>
      <c r="O22" s="167">
        <f t="shared" si="1"/>
        <v>16</v>
      </c>
      <c r="P22" s="270">
        <f t="shared" si="2"/>
        <v>16</v>
      </c>
      <c r="Q22" s="271">
        <f t="shared" si="3"/>
        <v>16</v>
      </c>
      <c r="R22" s="187">
        <f t="shared" si="4"/>
        <v>0</v>
      </c>
      <c r="S22" s="187">
        <f t="shared" si="5"/>
        <v>0</v>
      </c>
      <c r="T22" s="15"/>
      <c r="U22" s="15"/>
    </row>
    <row r="23" spans="1:19" s="22" customFormat="1" ht="15">
      <c r="A23" s="175">
        <v>20</v>
      </c>
      <c r="B23" s="264" t="s">
        <v>64</v>
      </c>
      <c r="C23" s="264" t="s">
        <v>23</v>
      </c>
      <c r="D23" s="295">
        <v>1</v>
      </c>
      <c r="E23" s="367">
        <v>3</v>
      </c>
      <c r="F23" s="168">
        <v>1</v>
      </c>
      <c r="G23" s="272">
        <v>3.5</v>
      </c>
      <c r="H23" s="168">
        <v>7</v>
      </c>
      <c r="I23" s="352">
        <v>4.5</v>
      </c>
      <c r="J23" s="168">
        <v>1</v>
      </c>
      <c r="K23" s="352">
        <v>3.5</v>
      </c>
      <c r="L23" s="303">
        <v>6</v>
      </c>
      <c r="M23" s="354">
        <v>4.5</v>
      </c>
      <c r="N23" s="166">
        <f t="shared" si="0"/>
        <v>16</v>
      </c>
      <c r="O23" s="167">
        <f t="shared" si="1"/>
        <v>19</v>
      </c>
      <c r="P23" s="270">
        <f t="shared" si="2"/>
        <v>15</v>
      </c>
      <c r="Q23" s="271">
        <f t="shared" si="3"/>
        <v>16</v>
      </c>
      <c r="R23" s="187">
        <f t="shared" si="4"/>
        <v>3</v>
      </c>
      <c r="S23" s="187">
        <f t="shared" si="5"/>
        <v>1</v>
      </c>
    </row>
    <row r="24" spans="1:19" s="15" customFormat="1" ht="15">
      <c r="A24" s="175">
        <v>21</v>
      </c>
      <c r="B24" s="273" t="s">
        <v>126</v>
      </c>
      <c r="C24" s="273" t="s">
        <v>22</v>
      </c>
      <c r="D24" s="180"/>
      <c r="E24" s="371"/>
      <c r="F24" s="168">
        <v>1</v>
      </c>
      <c r="G24" s="182">
        <v>0</v>
      </c>
      <c r="H24" s="168">
        <v>6</v>
      </c>
      <c r="I24" s="367">
        <v>4</v>
      </c>
      <c r="J24" s="168">
        <v>7</v>
      </c>
      <c r="K24" s="352">
        <v>4</v>
      </c>
      <c r="L24" s="168">
        <v>1</v>
      </c>
      <c r="M24" s="353">
        <v>4</v>
      </c>
      <c r="N24" s="166">
        <f t="shared" si="0"/>
        <v>15</v>
      </c>
      <c r="O24" s="167">
        <f t="shared" si="1"/>
        <v>12</v>
      </c>
      <c r="P24" s="270">
        <f t="shared" si="2"/>
        <v>15</v>
      </c>
      <c r="Q24" s="271">
        <f t="shared" si="3"/>
        <v>12</v>
      </c>
      <c r="R24" s="187">
        <f t="shared" si="4"/>
        <v>0</v>
      </c>
      <c r="S24" s="187">
        <f t="shared" si="5"/>
        <v>0</v>
      </c>
    </row>
    <row r="25" spans="1:21" s="22" customFormat="1" ht="15">
      <c r="A25" s="175">
        <v>22</v>
      </c>
      <c r="B25" s="264" t="s">
        <v>59</v>
      </c>
      <c r="C25" s="264" t="s">
        <v>33</v>
      </c>
      <c r="D25" s="168">
        <v>5</v>
      </c>
      <c r="E25" s="368">
        <v>4</v>
      </c>
      <c r="F25" s="168">
        <v>1</v>
      </c>
      <c r="G25" s="182">
        <v>3</v>
      </c>
      <c r="H25" s="168">
        <v>4</v>
      </c>
      <c r="I25" s="367">
        <v>4</v>
      </c>
      <c r="J25" s="168">
        <v>1</v>
      </c>
      <c r="K25" s="352">
        <v>3</v>
      </c>
      <c r="L25" s="168">
        <v>2</v>
      </c>
      <c r="M25" s="353">
        <v>4</v>
      </c>
      <c r="N25" s="166">
        <f t="shared" si="0"/>
        <v>13</v>
      </c>
      <c r="O25" s="167">
        <f t="shared" si="1"/>
        <v>18</v>
      </c>
      <c r="P25" s="270">
        <f t="shared" si="2"/>
        <v>12</v>
      </c>
      <c r="Q25" s="271">
        <f t="shared" si="3"/>
        <v>15</v>
      </c>
      <c r="R25" s="187">
        <f t="shared" si="4"/>
        <v>3</v>
      </c>
      <c r="S25" s="187">
        <f t="shared" si="5"/>
        <v>1</v>
      </c>
      <c r="T25" s="19"/>
      <c r="U25" s="19"/>
    </row>
    <row r="26" spans="1:21" s="19" customFormat="1" ht="15">
      <c r="A26" s="175">
        <v>23</v>
      </c>
      <c r="B26" s="264" t="s">
        <v>236</v>
      </c>
      <c r="C26" s="264" t="s">
        <v>33</v>
      </c>
      <c r="D26" s="295">
        <v>1</v>
      </c>
      <c r="E26" s="367">
        <v>3</v>
      </c>
      <c r="F26" s="168">
        <v>1</v>
      </c>
      <c r="G26" s="182">
        <v>2</v>
      </c>
      <c r="H26" s="168">
        <v>1</v>
      </c>
      <c r="I26" s="352">
        <v>3</v>
      </c>
      <c r="J26" s="168">
        <v>3</v>
      </c>
      <c r="K26" s="182">
        <v>4</v>
      </c>
      <c r="L26" s="168">
        <v>7</v>
      </c>
      <c r="M26" s="353">
        <v>4.5</v>
      </c>
      <c r="N26" s="166">
        <f t="shared" si="0"/>
        <v>13</v>
      </c>
      <c r="O26" s="167">
        <f t="shared" si="1"/>
        <v>16.5</v>
      </c>
      <c r="P26" s="270">
        <f t="shared" si="2"/>
        <v>12</v>
      </c>
      <c r="Q26" s="271">
        <f t="shared" si="3"/>
        <v>14.5</v>
      </c>
      <c r="R26" s="187">
        <f t="shared" si="4"/>
        <v>2</v>
      </c>
      <c r="S26" s="187">
        <f t="shared" si="5"/>
        <v>1</v>
      </c>
      <c r="T26" s="22"/>
      <c r="U26" s="22"/>
    </row>
    <row r="27" spans="1:21" s="15" customFormat="1" ht="15">
      <c r="A27" s="175">
        <v>24</v>
      </c>
      <c r="B27" s="264" t="s">
        <v>119</v>
      </c>
      <c r="C27" s="264" t="s">
        <v>135</v>
      </c>
      <c r="D27" s="180"/>
      <c r="E27" s="369"/>
      <c r="F27" s="168">
        <v>5</v>
      </c>
      <c r="G27" s="272">
        <v>4</v>
      </c>
      <c r="H27" s="180"/>
      <c r="I27" s="369"/>
      <c r="J27" s="180"/>
      <c r="K27" s="369"/>
      <c r="L27" s="168">
        <v>5</v>
      </c>
      <c r="M27" s="353">
        <v>4</v>
      </c>
      <c r="N27" s="166">
        <f t="shared" si="0"/>
        <v>10</v>
      </c>
      <c r="O27" s="167">
        <f t="shared" si="1"/>
        <v>8</v>
      </c>
      <c r="P27" s="270">
        <f t="shared" si="2"/>
        <v>10</v>
      </c>
      <c r="Q27" s="271">
        <f t="shared" si="3"/>
        <v>8</v>
      </c>
      <c r="R27" s="187">
        <f t="shared" si="4"/>
        <v>0</v>
      </c>
      <c r="S27" s="187">
        <f t="shared" si="5"/>
        <v>0</v>
      </c>
      <c r="T27" s="22"/>
      <c r="U27" s="22"/>
    </row>
    <row r="28" spans="1:21" s="22" customFormat="1" ht="15">
      <c r="A28" s="175">
        <v>25</v>
      </c>
      <c r="B28" s="264" t="s">
        <v>227</v>
      </c>
      <c r="C28" s="264" t="s">
        <v>34</v>
      </c>
      <c r="D28" s="168">
        <v>7</v>
      </c>
      <c r="E28" s="368">
        <v>4.5</v>
      </c>
      <c r="F28" s="168">
        <v>1</v>
      </c>
      <c r="G28" s="170">
        <v>4</v>
      </c>
      <c r="H28" s="168">
        <v>1</v>
      </c>
      <c r="I28" s="170">
        <v>3</v>
      </c>
      <c r="J28" s="180"/>
      <c r="K28" s="369"/>
      <c r="L28" s="180"/>
      <c r="M28" s="338"/>
      <c r="N28" s="166">
        <f t="shared" si="0"/>
        <v>9</v>
      </c>
      <c r="O28" s="167">
        <f t="shared" si="1"/>
        <v>11.5</v>
      </c>
      <c r="P28" s="270">
        <f t="shared" si="2"/>
        <v>9</v>
      </c>
      <c r="Q28" s="271">
        <f t="shared" si="3"/>
        <v>11.5</v>
      </c>
      <c r="R28" s="187">
        <f t="shared" si="4"/>
        <v>0</v>
      </c>
      <c r="S28" s="187">
        <f t="shared" si="5"/>
        <v>0</v>
      </c>
      <c r="T28" s="15"/>
      <c r="U28" s="15"/>
    </row>
    <row r="29" spans="1:21" s="22" customFormat="1" ht="15">
      <c r="A29" s="175">
        <v>26</v>
      </c>
      <c r="B29" s="264" t="s">
        <v>234</v>
      </c>
      <c r="C29" s="264" t="s">
        <v>33</v>
      </c>
      <c r="D29" s="295">
        <v>1</v>
      </c>
      <c r="E29" s="368">
        <v>3.5</v>
      </c>
      <c r="F29" s="168">
        <v>1</v>
      </c>
      <c r="G29" s="182">
        <v>4</v>
      </c>
      <c r="H29" s="168">
        <v>1</v>
      </c>
      <c r="I29" s="352">
        <v>3.5</v>
      </c>
      <c r="J29" s="168">
        <v>4</v>
      </c>
      <c r="K29" s="370">
        <v>4</v>
      </c>
      <c r="L29" s="191"/>
      <c r="M29" s="346"/>
      <c r="N29" s="166">
        <f t="shared" si="0"/>
        <v>7</v>
      </c>
      <c r="O29" s="167">
        <f t="shared" si="1"/>
        <v>15</v>
      </c>
      <c r="P29" s="270">
        <f t="shared" si="2"/>
        <v>7</v>
      </c>
      <c r="Q29" s="271">
        <f t="shared" si="3"/>
        <v>15</v>
      </c>
      <c r="R29" s="187">
        <f t="shared" si="4"/>
        <v>0</v>
      </c>
      <c r="S29" s="187">
        <f t="shared" si="5"/>
        <v>0</v>
      </c>
      <c r="T29" s="15"/>
      <c r="U29" s="15"/>
    </row>
    <row r="30" spans="1:21" s="22" customFormat="1" ht="15">
      <c r="A30" s="175">
        <v>27</v>
      </c>
      <c r="B30" s="264" t="s">
        <v>247</v>
      </c>
      <c r="C30" s="264" t="s">
        <v>23</v>
      </c>
      <c r="D30" s="295">
        <v>1</v>
      </c>
      <c r="E30" s="368">
        <v>4</v>
      </c>
      <c r="F30" s="180"/>
      <c r="G30" s="365"/>
      <c r="H30" s="168">
        <v>1</v>
      </c>
      <c r="I30" s="352">
        <v>3</v>
      </c>
      <c r="J30" s="168">
        <v>1</v>
      </c>
      <c r="K30" s="370">
        <v>3</v>
      </c>
      <c r="L30" s="303">
        <v>4</v>
      </c>
      <c r="M30" s="354">
        <v>4</v>
      </c>
      <c r="N30" s="166">
        <f t="shared" si="0"/>
        <v>7</v>
      </c>
      <c r="O30" s="167">
        <f t="shared" si="1"/>
        <v>14</v>
      </c>
      <c r="P30" s="270">
        <f t="shared" si="2"/>
        <v>7</v>
      </c>
      <c r="Q30" s="271">
        <f t="shared" si="3"/>
        <v>14</v>
      </c>
      <c r="R30" s="187">
        <f t="shared" si="4"/>
        <v>0</v>
      </c>
      <c r="S30" s="187">
        <f t="shared" si="5"/>
        <v>0</v>
      </c>
      <c r="T30" s="15"/>
      <c r="U30" s="15"/>
    </row>
    <row r="31" spans="1:19" s="22" customFormat="1" ht="15">
      <c r="A31" s="175">
        <v>28</v>
      </c>
      <c r="B31" s="264" t="s">
        <v>225</v>
      </c>
      <c r="C31" s="264" t="s">
        <v>33</v>
      </c>
      <c r="D31" s="168">
        <v>3</v>
      </c>
      <c r="E31" s="368">
        <v>4</v>
      </c>
      <c r="F31" s="168">
        <v>1</v>
      </c>
      <c r="G31" s="272">
        <v>3</v>
      </c>
      <c r="H31" s="168">
        <v>2</v>
      </c>
      <c r="I31" s="351">
        <v>4</v>
      </c>
      <c r="J31" s="168">
        <v>1</v>
      </c>
      <c r="K31" s="370">
        <v>3</v>
      </c>
      <c r="L31" s="191"/>
      <c r="M31" s="346"/>
      <c r="N31" s="166">
        <f t="shared" si="0"/>
        <v>7</v>
      </c>
      <c r="O31" s="167">
        <f t="shared" si="1"/>
        <v>14</v>
      </c>
      <c r="P31" s="270">
        <f t="shared" si="2"/>
        <v>7</v>
      </c>
      <c r="Q31" s="271">
        <f t="shared" si="3"/>
        <v>14</v>
      </c>
      <c r="R31" s="187">
        <f t="shared" si="4"/>
        <v>0</v>
      </c>
      <c r="S31" s="187">
        <f t="shared" si="5"/>
        <v>0</v>
      </c>
    </row>
    <row r="32" spans="1:19" s="22" customFormat="1" ht="15">
      <c r="A32" s="175">
        <v>29</v>
      </c>
      <c r="B32" s="264" t="s">
        <v>71</v>
      </c>
      <c r="C32" s="264" t="s">
        <v>34</v>
      </c>
      <c r="D32" s="295">
        <v>1</v>
      </c>
      <c r="E32" s="367">
        <v>2</v>
      </c>
      <c r="F32" s="168">
        <v>4</v>
      </c>
      <c r="G32" s="182">
        <v>4</v>
      </c>
      <c r="H32" s="168">
        <v>1</v>
      </c>
      <c r="I32" s="367">
        <v>3</v>
      </c>
      <c r="J32" s="168">
        <v>1</v>
      </c>
      <c r="K32" s="182">
        <v>3.5</v>
      </c>
      <c r="L32" s="180"/>
      <c r="M32" s="338"/>
      <c r="N32" s="166">
        <f t="shared" si="0"/>
        <v>7</v>
      </c>
      <c r="O32" s="167">
        <f t="shared" si="1"/>
        <v>12.5</v>
      </c>
      <c r="P32" s="270">
        <f t="shared" si="2"/>
        <v>7</v>
      </c>
      <c r="Q32" s="271">
        <f t="shared" si="3"/>
        <v>12.5</v>
      </c>
      <c r="R32" s="187">
        <f t="shared" si="4"/>
        <v>0</v>
      </c>
      <c r="S32" s="187">
        <f t="shared" si="5"/>
        <v>0</v>
      </c>
    </row>
    <row r="33" spans="1:21" s="15" customFormat="1" ht="15">
      <c r="A33" s="175">
        <v>30</v>
      </c>
      <c r="B33" s="264" t="s">
        <v>242</v>
      </c>
      <c r="C33" s="264" t="s">
        <v>33</v>
      </c>
      <c r="D33" s="295">
        <v>1</v>
      </c>
      <c r="E33" s="368">
        <v>4</v>
      </c>
      <c r="F33" s="168">
        <v>1</v>
      </c>
      <c r="G33" s="272">
        <v>3</v>
      </c>
      <c r="H33" s="168">
        <v>1</v>
      </c>
      <c r="I33" s="351">
        <v>3.5</v>
      </c>
      <c r="J33" s="168">
        <v>2</v>
      </c>
      <c r="K33" s="351">
        <v>4</v>
      </c>
      <c r="L33" s="303">
        <v>1</v>
      </c>
      <c r="M33" s="391">
        <v>3.5</v>
      </c>
      <c r="N33" s="166">
        <f t="shared" si="0"/>
        <v>6</v>
      </c>
      <c r="O33" s="167">
        <f t="shared" si="1"/>
        <v>18</v>
      </c>
      <c r="P33" s="270">
        <f t="shared" si="2"/>
        <v>5</v>
      </c>
      <c r="Q33" s="271">
        <f t="shared" si="3"/>
        <v>15</v>
      </c>
      <c r="R33" s="187">
        <f t="shared" si="4"/>
        <v>3</v>
      </c>
      <c r="S33" s="187">
        <f t="shared" si="5"/>
        <v>1</v>
      </c>
      <c r="T33" s="22"/>
      <c r="U33" s="22"/>
    </row>
    <row r="34" spans="1:19" s="22" customFormat="1" ht="15">
      <c r="A34" s="175">
        <v>31</v>
      </c>
      <c r="B34" s="273" t="s">
        <v>253</v>
      </c>
      <c r="C34" s="273" t="s">
        <v>136</v>
      </c>
      <c r="D34" s="180"/>
      <c r="E34" s="369"/>
      <c r="F34" s="168">
        <v>2</v>
      </c>
      <c r="G34" s="272">
        <v>4</v>
      </c>
      <c r="H34" s="168">
        <v>1</v>
      </c>
      <c r="I34" s="352">
        <v>2.5</v>
      </c>
      <c r="J34" s="168">
        <v>1</v>
      </c>
      <c r="K34" s="370">
        <v>4</v>
      </c>
      <c r="L34" s="303">
        <v>1</v>
      </c>
      <c r="M34" s="354">
        <v>3.5</v>
      </c>
      <c r="N34" s="166">
        <f t="shared" si="0"/>
        <v>5</v>
      </c>
      <c r="O34" s="167">
        <f t="shared" si="1"/>
        <v>14</v>
      </c>
      <c r="P34" s="270">
        <f t="shared" si="2"/>
        <v>5</v>
      </c>
      <c r="Q34" s="271">
        <f t="shared" si="3"/>
        <v>14</v>
      </c>
      <c r="R34" s="187">
        <f t="shared" si="4"/>
        <v>0</v>
      </c>
      <c r="S34" s="187">
        <f t="shared" si="5"/>
        <v>0</v>
      </c>
    </row>
    <row r="35" spans="1:21" s="22" customFormat="1" ht="15">
      <c r="A35" s="175">
        <v>32</v>
      </c>
      <c r="B35" s="264" t="s">
        <v>62</v>
      </c>
      <c r="C35" s="264" t="s">
        <v>23</v>
      </c>
      <c r="D35" s="295">
        <v>1</v>
      </c>
      <c r="E35" s="368">
        <v>4</v>
      </c>
      <c r="F35" s="180"/>
      <c r="G35" s="365"/>
      <c r="H35" s="168">
        <v>1</v>
      </c>
      <c r="I35" s="367">
        <v>4</v>
      </c>
      <c r="J35" s="168">
        <v>1</v>
      </c>
      <c r="K35" s="370">
        <v>2</v>
      </c>
      <c r="L35" s="168">
        <v>1</v>
      </c>
      <c r="M35" s="176">
        <v>3.5</v>
      </c>
      <c r="N35" s="166">
        <f t="shared" si="0"/>
        <v>4</v>
      </c>
      <c r="O35" s="167">
        <f t="shared" si="1"/>
        <v>13.5</v>
      </c>
      <c r="P35" s="270">
        <f t="shared" si="2"/>
        <v>4</v>
      </c>
      <c r="Q35" s="271">
        <f t="shared" si="3"/>
        <v>13.5</v>
      </c>
      <c r="R35" s="187">
        <f t="shared" si="4"/>
        <v>0</v>
      </c>
      <c r="S35" s="187">
        <f t="shared" si="5"/>
        <v>0</v>
      </c>
      <c r="T35" s="19"/>
      <c r="U35" s="19"/>
    </row>
    <row r="36" spans="1:19" s="22" customFormat="1" ht="15">
      <c r="A36" s="175">
        <v>33</v>
      </c>
      <c r="B36" s="264" t="s">
        <v>61</v>
      </c>
      <c r="C36" s="264" t="s">
        <v>36</v>
      </c>
      <c r="D36" s="295">
        <v>1</v>
      </c>
      <c r="E36" s="368">
        <v>4</v>
      </c>
      <c r="F36" s="168">
        <v>1</v>
      </c>
      <c r="G36" s="170">
        <v>3</v>
      </c>
      <c r="H36" s="168">
        <v>1</v>
      </c>
      <c r="I36" s="370">
        <v>2.5</v>
      </c>
      <c r="J36" s="168">
        <v>1</v>
      </c>
      <c r="K36" s="370">
        <v>3</v>
      </c>
      <c r="L36" s="303">
        <v>1</v>
      </c>
      <c r="M36" s="391">
        <v>3.5</v>
      </c>
      <c r="N36" s="166">
        <f aca="true" t="shared" si="6" ref="N36:N67">SUM(D36+F36+H36+J36+L36)</f>
        <v>5</v>
      </c>
      <c r="O36" s="167">
        <f aca="true" t="shared" si="7" ref="O36:O67">SUM(E36+G36+I36+K36+M36)</f>
        <v>16</v>
      </c>
      <c r="P36" s="270">
        <f aca="true" t="shared" si="8" ref="P36:P67">SUM(D36,F36,H36,J36,L36)-S36</f>
        <v>4</v>
      </c>
      <c r="Q36" s="271">
        <f aca="true" t="shared" si="9" ref="Q36:Q67">SUM(E36,G36,I36,K36,M36)-R36</f>
        <v>13.5</v>
      </c>
      <c r="R36" s="187">
        <f aca="true" t="shared" si="10" ref="R36:R67">IF(COUNT(M36,K36,I36,G36,E36)=5,MIN(M36,K36,I36,G36,E36),0)</f>
        <v>2.5</v>
      </c>
      <c r="S36" s="187">
        <f aca="true" t="shared" si="11" ref="S36:S67">IF(COUNT(D36,F36,H36,J36,L36)=5,MIN(D36,F36,H36,J36,L36),0)</f>
        <v>1</v>
      </c>
    </row>
    <row r="37" spans="1:19" s="19" customFormat="1" ht="15">
      <c r="A37" s="175">
        <v>34</v>
      </c>
      <c r="B37" s="264" t="s">
        <v>248</v>
      </c>
      <c r="C37" s="264" t="s">
        <v>33</v>
      </c>
      <c r="D37" s="295">
        <v>1</v>
      </c>
      <c r="E37" s="367">
        <v>2</v>
      </c>
      <c r="F37" s="168">
        <v>1</v>
      </c>
      <c r="G37" s="182">
        <v>2.5</v>
      </c>
      <c r="H37" s="168">
        <v>1</v>
      </c>
      <c r="I37" s="352">
        <v>3</v>
      </c>
      <c r="J37" s="168">
        <v>1</v>
      </c>
      <c r="K37" s="320">
        <v>3</v>
      </c>
      <c r="L37" s="303">
        <v>1</v>
      </c>
      <c r="M37" s="354">
        <v>3</v>
      </c>
      <c r="N37" s="166">
        <f t="shared" si="6"/>
        <v>5</v>
      </c>
      <c r="O37" s="167">
        <f t="shared" si="7"/>
        <v>13.5</v>
      </c>
      <c r="P37" s="270">
        <f t="shared" si="8"/>
        <v>4</v>
      </c>
      <c r="Q37" s="271">
        <f t="shared" si="9"/>
        <v>11.5</v>
      </c>
      <c r="R37" s="187">
        <f t="shared" si="10"/>
        <v>2</v>
      </c>
      <c r="S37" s="187">
        <f t="shared" si="11"/>
        <v>1</v>
      </c>
    </row>
    <row r="38" spans="1:19" s="22" customFormat="1" ht="15">
      <c r="A38" s="175">
        <v>35</v>
      </c>
      <c r="B38" s="264" t="s">
        <v>70</v>
      </c>
      <c r="C38" s="264" t="s">
        <v>22</v>
      </c>
      <c r="D38" s="295">
        <v>1</v>
      </c>
      <c r="E38" s="367">
        <v>2</v>
      </c>
      <c r="F38" s="168">
        <v>1</v>
      </c>
      <c r="G38" s="182">
        <v>2</v>
      </c>
      <c r="H38" s="168">
        <v>1</v>
      </c>
      <c r="I38" s="370">
        <v>3.5</v>
      </c>
      <c r="J38" s="168">
        <v>1</v>
      </c>
      <c r="K38" s="370">
        <v>3</v>
      </c>
      <c r="L38" s="180"/>
      <c r="M38" s="338"/>
      <c r="N38" s="166">
        <f t="shared" si="6"/>
        <v>4</v>
      </c>
      <c r="O38" s="167">
        <f t="shared" si="7"/>
        <v>10.5</v>
      </c>
      <c r="P38" s="270">
        <f t="shared" si="8"/>
        <v>4</v>
      </c>
      <c r="Q38" s="271">
        <f t="shared" si="9"/>
        <v>10.5</v>
      </c>
      <c r="R38" s="187">
        <f t="shared" si="10"/>
        <v>0</v>
      </c>
      <c r="S38" s="187">
        <f t="shared" si="11"/>
        <v>0</v>
      </c>
    </row>
    <row r="39" spans="1:19" s="19" customFormat="1" ht="15">
      <c r="A39" s="175">
        <v>36</v>
      </c>
      <c r="B39" s="264" t="s">
        <v>60</v>
      </c>
      <c r="C39" s="264" t="s">
        <v>33</v>
      </c>
      <c r="D39" s="168">
        <v>2</v>
      </c>
      <c r="E39" s="368">
        <v>4</v>
      </c>
      <c r="F39" s="168">
        <v>1</v>
      </c>
      <c r="G39" s="170">
        <v>3</v>
      </c>
      <c r="H39" s="168">
        <v>1</v>
      </c>
      <c r="I39" s="351">
        <v>3</v>
      </c>
      <c r="J39" s="180"/>
      <c r="K39" s="369"/>
      <c r="L39" s="180"/>
      <c r="M39" s="338"/>
      <c r="N39" s="166">
        <f t="shared" si="6"/>
        <v>4</v>
      </c>
      <c r="O39" s="167">
        <f t="shared" si="7"/>
        <v>10</v>
      </c>
      <c r="P39" s="270">
        <f t="shared" si="8"/>
        <v>4</v>
      </c>
      <c r="Q39" s="271">
        <f t="shared" si="9"/>
        <v>10</v>
      </c>
      <c r="R39" s="187">
        <f t="shared" si="10"/>
        <v>0</v>
      </c>
      <c r="S39" s="187">
        <f t="shared" si="11"/>
        <v>0</v>
      </c>
    </row>
    <row r="40" spans="1:19" s="19" customFormat="1" ht="15">
      <c r="A40" s="175">
        <v>37</v>
      </c>
      <c r="B40" s="264" t="s">
        <v>149</v>
      </c>
      <c r="C40" s="264" t="s">
        <v>22</v>
      </c>
      <c r="D40" s="295">
        <v>1</v>
      </c>
      <c r="E40" s="367">
        <v>2</v>
      </c>
      <c r="F40" s="168">
        <v>1</v>
      </c>
      <c r="G40" s="367">
        <v>1</v>
      </c>
      <c r="H40" s="168">
        <v>1</v>
      </c>
      <c r="I40" s="367">
        <v>2</v>
      </c>
      <c r="J40" s="168">
        <v>1</v>
      </c>
      <c r="K40" s="370">
        <v>3</v>
      </c>
      <c r="L40" s="191"/>
      <c r="M40" s="346"/>
      <c r="N40" s="166">
        <f t="shared" si="6"/>
        <v>4</v>
      </c>
      <c r="O40" s="167">
        <f t="shared" si="7"/>
        <v>8</v>
      </c>
      <c r="P40" s="270">
        <f t="shared" si="8"/>
        <v>4</v>
      </c>
      <c r="Q40" s="271">
        <f t="shared" si="9"/>
        <v>8</v>
      </c>
      <c r="R40" s="187">
        <f t="shared" si="10"/>
        <v>0</v>
      </c>
      <c r="S40" s="187">
        <f t="shared" si="11"/>
        <v>0</v>
      </c>
    </row>
    <row r="41" spans="1:21" s="19" customFormat="1" ht="15">
      <c r="A41" s="175">
        <v>38</v>
      </c>
      <c r="B41" s="264" t="s">
        <v>232</v>
      </c>
      <c r="C41" s="264" t="s">
        <v>33</v>
      </c>
      <c r="D41" s="295">
        <v>1</v>
      </c>
      <c r="E41" s="367">
        <v>2.5</v>
      </c>
      <c r="F41" s="168">
        <v>1</v>
      </c>
      <c r="G41" s="351">
        <v>3.5</v>
      </c>
      <c r="H41" s="168">
        <v>1</v>
      </c>
      <c r="I41" s="370">
        <v>2.5</v>
      </c>
      <c r="J41" s="180"/>
      <c r="K41" s="365"/>
      <c r="L41" s="180"/>
      <c r="M41" s="338"/>
      <c r="N41" s="166">
        <f t="shared" si="6"/>
        <v>3</v>
      </c>
      <c r="O41" s="167">
        <f t="shared" si="7"/>
        <v>8.5</v>
      </c>
      <c r="P41" s="270">
        <f t="shared" si="8"/>
        <v>3</v>
      </c>
      <c r="Q41" s="271">
        <f t="shared" si="9"/>
        <v>8.5</v>
      </c>
      <c r="R41" s="187">
        <f t="shared" si="10"/>
        <v>0</v>
      </c>
      <c r="S41" s="187">
        <f t="shared" si="11"/>
        <v>0</v>
      </c>
      <c r="T41" s="22"/>
      <c r="U41" s="22"/>
    </row>
    <row r="42" spans="1:19" s="19" customFormat="1" ht="15">
      <c r="A42" s="175">
        <v>39</v>
      </c>
      <c r="B42" s="273" t="s">
        <v>150</v>
      </c>
      <c r="C42" s="273" t="s">
        <v>23</v>
      </c>
      <c r="D42" s="180"/>
      <c r="E42" s="369"/>
      <c r="F42" s="180"/>
      <c r="G42" s="369"/>
      <c r="H42" s="168">
        <v>1</v>
      </c>
      <c r="I42" s="367">
        <v>2</v>
      </c>
      <c r="J42" s="168">
        <v>1</v>
      </c>
      <c r="K42" s="182">
        <v>2</v>
      </c>
      <c r="L42" s="168">
        <v>1</v>
      </c>
      <c r="M42" s="353">
        <v>3</v>
      </c>
      <c r="N42" s="166">
        <f t="shared" si="6"/>
        <v>3</v>
      </c>
      <c r="O42" s="167">
        <f t="shared" si="7"/>
        <v>7</v>
      </c>
      <c r="P42" s="270">
        <f t="shared" si="8"/>
        <v>3</v>
      </c>
      <c r="Q42" s="271">
        <f t="shared" si="9"/>
        <v>7</v>
      </c>
      <c r="R42" s="187">
        <f t="shared" si="10"/>
        <v>0</v>
      </c>
      <c r="S42" s="187">
        <f t="shared" si="11"/>
        <v>0</v>
      </c>
    </row>
    <row r="43" spans="1:21" s="22" customFormat="1" ht="15">
      <c r="A43" s="175">
        <v>40</v>
      </c>
      <c r="B43" s="273" t="s">
        <v>245</v>
      </c>
      <c r="C43" s="273" t="s">
        <v>22</v>
      </c>
      <c r="D43" s="180"/>
      <c r="E43" s="369"/>
      <c r="F43" s="180"/>
      <c r="G43" s="369"/>
      <c r="H43" s="168">
        <v>1</v>
      </c>
      <c r="I43" s="367">
        <v>2</v>
      </c>
      <c r="J43" s="168">
        <v>1</v>
      </c>
      <c r="K43" s="182">
        <v>2</v>
      </c>
      <c r="L43" s="303">
        <v>1</v>
      </c>
      <c r="M43" s="354">
        <v>2.5</v>
      </c>
      <c r="N43" s="166">
        <f t="shared" si="6"/>
        <v>3</v>
      </c>
      <c r="O43" s="167">
        <f t="shared" si="7"/>
        <v>6.5</v>
      </c>
      <c r="P43" s="270">
        <f t="shared" si="8"/>
        <v>3</v>
      </c>
      <c r="Q43" s="271">
        <f t="shared" si="9"/>
        <v>6.5</v>
      </c>
      <c r="R43" s="187">
        <f t="shared" si="10"/>
        <v>0</v>
      </c>
      <c r="S43" s="187">
        <f t="shared" si="11"/>
        <v>0</v>
      </c>
      <c r="T43" s="19"/>
      <c r="U43" s="19"/>
    </row>
    <row r="44" spans="1:19" s="22" customFormat="1" ht="15">
      <c r="A44" s="175">
        <v>41</v>
      </c>
      <c r="B44" s="273" t="s">
        <v>167</v>
      </c>
      <c r="C44" s="273" t="s">
        <v>33</v>
      </c>
      <c r="D44" s="180"/>
      <c r="E44" s="369"/>
      <c r="F44" s="168">
        <v>1</v>
      </c>
      <c r="G44" s="367">
        <v>3</v>
      </c>
      <c r="H44" s="168">
        <v>1</v>
      </c>
      <c r="I44" s="352">
        <v>4</v>
      </c>
      <c r="J44" s="180"/>
      <c r="K44" s="369"/>
      <c r="L44" s="180"/>
      <c r="M44" s="338"/>
      <c r="N44" s="166">
        <f t="shared" si="6"/>
        <v>2</v>
      </c>
      <c r="O44" s="167">
        <f t="shared" si="7"/>
        <v>7</v>
      </c>
      <c r="P44" s="270">
        <f t="shared" si="8"/>
        <v>2</v>
      </c>
      <c r="Q44" s="271">
        <f t="shared" si="9"/>
        <v>7</v>
      </c>
      <c r="R44" s="187">
        <f t="shared" si="10"/>
        <v>0</v>
      </c>
      <c r="S44" s="187">
        <f t="shared" si="11"/>
        <v>0</v>
      </c>
    </row>
    <row r="45" spans="1:21" s="19" customFormat="1" ht="15">
      <c r="A45" s="175">
        <v>42</v>
      </c>
      <c r="B45" s="273" t="s">
        <v>120</v>
      </c>
      <c r="C45" s="273" t="s">
        <v>135</v>
      </c>
      <c r="D45" s="180"/>
      <c r="E45" s="369"/>
      <c r="F45" s="168">
        <v>1</v>
      </c>
      <c r="G45" s="182">
        <v>3.5</v>
      </c>
      <c r="H45" s="180"/>
      <c r="I45" s="369"/>
      <c r="J45" s="180"/>
      <c r="K45" s="365"/>
      <c r="L45" s="168">
        <v>1</v>
      </c>
      <c r="M45" s="353">
        <v>3</v>
      </c>
      <c r="N45" s="166">
        <f t="shared" si="6"/>
        <v>2</v>
      </c>
      <c r="O45" s="167">
        <f t="shared" si="7"/>
        <v>6.5</v>
      </c>
      <c r="P45" s="270">
        <f t="shared" si="8"/>
        <v>2</v>
      </c>
      <c r="Q45" s="271">
        <f t="shared" si="9"/>
        <v>6.5</v>
      </c>
      <c r="R45" s="187">
        <f t="shared" si="10"/>
        <v>0</v>
      </c>
      <c r="S45" s="187">
        <f t="shared" si="11"/>
        <v>0</v>
      </c>
      <c r="T45" s="22"/>
      <c r="U45" s="22"/>
    </row>
    <row r="46" spans="1:19" s="22" customFormat="1" ht="15">
      <c r="A46" s="175"/>
      <c r="B46" s="264" t="s">
        <v>162</v>
      </c>
      <c r="C46" s="264" t="s">
        <v>190</v>
      </c>
      <c r="D46" s="180"/>
      <c r="E46" s="371"/>
      <c r="F46" s="180"/>
      <c r="G46" s="338"/>
      <c r="H46" s="180"/>
      <c r="I46" s="365"/>
      <c r="J46" s="168">
        <v>1</v>
      </c>
      <c r="K46" s="320">
        <v>3</v>
      </c>
      <c r="L46" s="168">
        <v>1</v>
      </c>
      <c r="M46" s="163">
        <v>3.5</v>
      </c>
      <c r="N46" s="166">
        <f t="shared" si="6"/>
        <v>2</v>
      </c>
      <c r="O46" s="167">
        <f t="shared" si="7"/>
        <v>6.5</v>
      </c>
      <c r="P46" s="270">
        <f t="shared" si="8"/>
        <v>2</v>
      </c>
      <c r="Q46" s="271">
        <f t="shared" si="9"/>
        <v>6.5</v>
      </c>
      <c r="R46" s="187">
        <f t="shared" si="10"/>
        <v>0</v>
      </c>
      <c r="S46" s="187">
        <f t="shared" si="11"/>
        <v>0</v>
      </c>
    </row>
    <row r="47" spans="1:19" s="22" customFormat="1" ht="15">
      <c r="A47" s="175">
        <v>44</v>
      </c>
      <c r="B47" s="264" t="s">
        <v>233</v>
      </c>
      <c r="C47" s="264" t="s">
        <v>33</v>
      </c>
      <c r="D47" s="295">
        <v>1</v>
      </c>
      <c r="E47" s="367">
        <v>3</v>
      </c>
      <c r="F47" s="180"/>
      <c r="G47" s="369"/>
      <c r="H47" s="168">
        <v>1</v>
      </c>
      <c r="I47" s="170">
        <v>3</v>
      </c>
      <c r="J47" s="180"/>
      <c r="K47" s="369"/>
      <c r="L47" s="180"/>
      <c r="M47" s="338"/>
      <c r="N47" s="166">
        <f t="shared" si="6"/>
        <v>2</v>
      </c>
      <c r="O47" s="167">
        <f t="shared" si="7"/>
        <v>6</v>
      </c>
      <c r="P47" s="270">
        <f t="shared" si="8"/>
        <v>2</v>
      </c>
      <c r="Q47" s="271">
        <f t="shared" si="9"/>
        <v>6</v>
      </c>
      <c r="R47" s="187">
        <f t="shared" si="10"/>
        <v>0</v>
      </c>
      <c r="S47" s="187">
        <f t="shared" si="11"/>
        <v>0</v>
      </c>
    </row>
    <row r="48" spans="1:19" s="22" customFormat="1" ht="15">
      <c r="A48" s="175"/>
      <c r="B48" s="273" t="s">
        <v>122</v>
      </c>
      <c r="C48" s="273" t="s">
        <v>135</v>
      </c>
      <c r="D48" s="180"/>
      <c r="E48" s="369"/>
      <c r="F48" s="168">
        <v>1</v>
      </c>
      <c r="G48" s="352">
        <v>3</v>
      </c>
      <c r="H48" s="180"/>
      <c r="I48" s="365"/>
      <c r="J48" s="180"/>
      <c r="K48" s="369"/>
      <c r="L48" s="303">
        <v>1</v>
      </c>
      <c r="M48" s="354">
        <v>3</v>
      </c>
      <c r="N48" s="166">
        <f t="shared" si="6"/>
        <v>2</v>
      </c>
      <c r="O48" s="167">
        <f t="shared" si="7"/>
        <v>6</v>
      </c>
      <c r="P48" s="270">
        <f t="shared" si="8"/>
        <v>2</v>
      </c>
      <c r="Q48" s="271">
        <f t="shared" si="9"/>
        <v>6</v>
      </c>
      <c r="R48" s="187">
        <f t="shared" si="10"/>
        <v>0</v>
      </c>
      <c r="S48" s="187">
        <f t="shared" si="11"/>
        <v>0</v>
      </c>
    </row>
    <row r="49" spans="1:19" s="22" customFormat="1" ht="15">
      <c r="A49" s="175"/>
      <c r="B49" s="264" t="s">
        <v>258</v>
      </c>
      <c r="C49" s="264" t="s">
        <v>33</v>
      </c>
      <c r="D49" s="295">
        <v>1</v>
      </c>
      <c r="E49" s="272">
        <v>3</v>
      </c>
      <c r="F49" s="180"/>
      <c r="G49" s="365"/>
      <c r="H49" s="180"/>
      <c r="I49" s="369"/>
      <c r="J49" s="168">
        <v>1</v>
      </c>
      <c r="K49" s="370">
        <v>3</v>
      </c>
      <c r="L49" s="180"/>
      <c r="M49" s="338"/>
      <c r="N49" s="166">
        <f t="shared" si="6"/>
        <v>2</v>
      </c>
      <c r="O49" s="167">
        <f t="shared" si="7"/>
        <v>6</v>
      </c>
      <c r="P49" s="270">
        <f t="shared" si="8"/>
        <v>2</v>
      </c>
      <c r="Q49" s="271">
        <f t="shared" si="9"/>
        <v>6</v>
      </c>
      <c r="R49" s="187">
        <f t="shared" si="10"/>
        <v>0</v>
      </c>
      <c r="S49" s="187">
        <f t="shared" si="11"/>
        <v>0</v>
      </c>
    </row>
    <row r="50" spans="1:19" s="22" customFormat="1" ht="15">
      <c r="A50" s="175">
        <v>47</v>
      </c>
      <c r="B50" s="264" t="s">
        <v>67</v>
      </c>
      <c r="C50" s="264" t="s">
        <v>33</v>
      </c>
      <c r="D50" s="295">
        <v>1</v>
      </c>
      <c r="E50" s="367">
        <v>3</v>
      </c>
      <c r="F50" s="180"/>
      <c r="G50" s="369"/>
      <c r="H50" s="168">
        <v>1</v>
      </c>
      <c r="I50" s="170">
        <v>2.5</v>
      </c>
      <c r="J50" s="180"/>
      <c r="K50" s="365"/>
      <c r="L50" s="191"/>
      <c r="M50" s="346"/>
      <c r="N50" s="166">
        <f t="shared" si="6"/>
        <v>2</v>
      </c>
      <c r="O50" s="167">
        <f t="shared" si="7"/>
        <v>5.5</v>
      </c>
      <c r="P50" s="270">
        <f t="shared" si="8"/>
        <v>2</v>
      </c>
      <c r="Q50" s="271">
        <f t="shared" si="9"/>
        <v>5.5</v>
      </c>
      <c r="R50" s="187">
        <f t="shared" si="10"/>
        <v>0</v>
      </c>
      <c r="S50" s="187">
        <f t="shared" si="11"/>
        <v>0</v>
      </c>
    </row>
    <row r="51" spans="1:19" s="22" customFormat="1" ht="15">
      <c r="A51" s="175">
        <v>48</v>
      </c>
      <c r="B51" s="273" t="s">
        <v>123</v>
      </c>
      <c r="C51" s="273" t="s">
        <v>25</v>
      </c>
      <c r="D51" s="180"/>
      <c r="E51" s="369"/>
      <c r="F51" s="168">
        <v>1</v>
      </c>
      <c r="G51" s="367">
        <v>2</v>
      </c>
      <c r="H51" s="180"/>
      <c r="I51" s="365"/>
      <c r="J51" s="180"/>
      <c r="K51" s="365"/>
      <c r="L51" s="168">
        <v>1</v>
      </c>
      <c r="M51" s="353">
        <v>3</v>
      </c>
      <c r="N51" s="166">
        <f t="shared" si="6"/>
        <v>2</v>
      </c>
      <c r="O51" s="167">
        <f t="shared" si="7"/>
        <v>5</v>
      </c>
      <c r="P51" s="270">
        <f t="shared" si="8"/>
        <v>2</v>
      </c>
      <c r="Q51" s="271">
        <f t="shared" si="9"/>
        <v>5</v>
      </c>
      <c r="R51" s="187">
        <f t="shared" si="10"/>
        <v>0</v>
      </c>
      <c r="S51" s="187">
        <f t="shared" si="11"/>
        <v>0</v>
      </c>
    </row>
    <row r="52" spans="1:19" s="22" customFormat="1" ht="15">
      <c r="A52" s="175">
        <v>49</v>
      </c>
      <c r="B52" s="273" t="s">
        <v>229</v>
      </c>
      <c r="C52" s="273" t="s">
        <v>33</v>
      </c>
      <c r="D52" s="180"/>
      <c r="E52" s="369"/>
      <c r="F52" s="168">
        <v>1</v>
      </c>
      <c r="G52" s="352">
        <v>2</v>
      </c>
      <c r="H52" s="168">
        <v>1</v>
      </c>
      <c r="I52" s="272">
        <v>2</v>
      </c>
      <c r="J52" s="180"/>
      <c r="K52" s="369"/>
      <c r="L52" s="191"/>
      <c r="M52" s="346"/>
      <c r="N52" s="166">
        <f t="shared" si="6"/>
        <v>2</v>
      </c>
      <c r="O52" s="167">
        <f t="shared" si="7"/>
        <v>4</v>
      </c>
      <c r="P52" s="270">
        <f t="shared" si="8"/>
        <v>2</v>
      </c>
      <c r="Q52" s="271">
        <f t="shared" si="9"/>
        <v>4</v>
      </c>
      <c r="R52" s="187">
        <f t="shared" si="10"/>
        <v>0</v>
      </c>
      <c r="S52" s="187">
        <f t="shared" si="11"/>
        <v>0</v>
      </c>
    </row>
    <row r="53" spans="1:19" s="22" customFormat="1" ht="15">
      <c r="A53" s="175"/>
      <c r="B53" s="264" t="s">
        <v>239</v>
      </c>
      <c r="C53" s="264" t="s">
        <v>33</v>
      </c>
      <c r="D53" s="295">
        <v>1</v>
      </c>
      <c r="E53" s="367">
        <v>2</v>
      </c>
      <c r="F53" s="168">
        <v>1</v>
      </c>
      <c r="G53" s="367">
        <v>2</v>
      </c>
      <c r="H53" s="180"/>
      <c r="I53" s="365"/>
      <c r="J53" s="180"/>
      <c r="K53" s="365"/>
      <c r="L53" s="191"/>
      <c r="M53" s="346"/>
      <c r="N53" s="166">
        <f t="shared" si="6"/>
        <v>2</v>
      </c>
      <c r="O53" s="167">
        <f t="shared" si="7"/>
        <v>4</v>
      </c>
      <c r="P53" s="270">
        <f t="shared" si="8"/>
        <v>2</v>
      </c>
      <c r="Q53" s="271">
        <f t="shared" si="9"/>
        <v>4</v>
      </c>
      <c r="R53" s="187">
        <f t="shared" si="10"/>
        <v>0</v>
      </c>
      <c r="S53" s="187">
        <f t="shared" si="11"/>
        <v>0</v>
      </c>
    </row>
    <row r="54" spans="1:19" s="22" customFormat="1" ht="15">
      <c r="A54" s="175"/>
      <c r="B54" s="264" t="s">
        <v>251</v>
      </c>
      <c r="C54" s="264" t="s">
        <v>33</v>
      </c>
      <c r="D54" s="295">
        <v>1</v>
      </c>
      <c r="E54" s="367">
        <v>2</v>
      </c>
      <c r="F54" s="168">
        <v>1</v>
      </c>
      <c r="G54" s="367">
        <v>2</v>
      </c>
      <c r="H54" s="180"/>
      <c r="I54" s="365"/>
      <c r="J54" s="180"/>
      <c r="K54" s="365"/>
      <c r="L54" s="180"/>
      <c r="M54" s="338"/>
      <c r="N54" s="166">
        <f t="shared" si="6"/>
        <v>2</v>
      </c>
      <c r="O54" s="167">
        <f t="shared" si="7"/>
        <v>4</v>
      </c>
      <c r="P54" s="270">
        <f t="shared" si="8"/>
        <v>2</v>
      </c>
      <c r="Q54" s="271">
        <f t="shared" si="9"/>
        <v>4</v>
      </c>
      <c r="R54" s="187">
        <f t="shared" si="10"/>
        <v>0</v>
      </c>
      <c r="S54" s="187">
        <f t="shared" si="11"/>
        <v>0</v>
      </c>
    </row>
    <row r="55" spans="1:19" s="22" customFormat="1" ht="15">
      <c r="A55" s="175"/>
      <c r="B55" s="273" t="s">
        <v>256</v>
      </c>
      <c r="C55" s="273" t="s">
        <v>33</v>
      </c>
      <c r="D55" s="180"/>
      <c r="E55" s="369"/>
      <c r="F55" s="180"/>
      <c r="G55" s="365"/>
      <c r="H55" s="168">
        <v>1</v>
      </c>
      <c r="I55" s="272">
        <v>2</v>
      </c>
      <c r="J55" s="168">
        <v>1</v>
      </c>
      <c r="K55" s="182">
        <v>2</v>
      </c>
      <c r="L55" s="180"/>
      <c r="M55" s="338"/>
      <c r="N55" s="166">
        <f t="shared" si="6"/>
        <v>2</v>
      </c>
      <c r="O55" s="167">
        <f t="shared" si="7"/>
        <v>4</v>
      </c>
      <c r="P55" s="270">
        <f t="shared" si="8"/>
        <v>2</v>
      </c>
      <c r="Q55" s="271">
        <f t="shared" si="9"/>
        <v>4</v>
      </c>
      <c r="R55" s="187">
        <f t="shared" si="10"/>
        <v>0</v>
      </c>
      <c r="S55" s="187">
        <f t="shared" si="11"/>
        <v>0</v>
      </c>
    </row>
    <row r="56" spans="1:19" s="22" customFormat="1" ht="15">
      <c r="A56" s="175">
        <v>53</v>
      </c>
      <c r="B56" s="264" t="s">
        <v>164</v>
      </c>
      <c r="C56" s="264" t="s">
        <v>158</v>
      </c>
      <c r="D56" s="180"/>
      <c r="E56" s="371"/>
      <c r="F56" s="180"/>
      <c r="G56" s="338"/>
      <c r="H56" s="180"/>
      <c r="I56" s="365"/>
      <c r="J56" s="168">
        <v>1</v>
      </c>
      <c r="K56" s="320">
        <v>2</v>
      </c>
      <c r="L56" s="168">
        <v>1</v>
      </c>
      <c r="M56" s="163">
        <v>1.5</v>
      </c>
      <c r="N56" s="166">
        <f t="shared" si="6"/>
        <v>2</v>
      </c>
      <c r="O56" s="167">
        <f t="shared" si="7"/>
        <v>3.5</v>
      </c>
      <c r="P56" s="270">
        <f t="shared" si="8"/>
        <v>2</v>
      </c>
      <c r="Q56" s="271">
        <f t="shared" si="9"/>
        <v>3.5</v>
      </c>
      <c r="R56" s="187">
        <f t="shared" si="10"/>
        <v>0</v>
      </c>
      <c r="S56" s="187">
        <f t="shared" si="11"/>
        <v>0</v>
      </c>
    </row>
    <row r="57" spans="1:19" s="22" customFormat="1" ht="15">
      <c r="A57" s="175"/>
      <c r="B57" s="273" t="s">
        <v>125</v>
      </c>
      <c r="C57" s="273" t="s">
        <v>34</v>
      </c>
      <c r="D57" s="180"/>
      <c r="E57" s="369"/>
      <c r="F57" s="168">
        <v>1</v>
      </c>
      <c r="G57" s="182">
        <v>1</v>
      </c>
      <c r="H57" s="180"/>
      <c r="I57" s="365"/>
      <c r="J57" s="168">
        <v>1</v>
      </c>
      <c r="K57" s="182">
        <v>2.5</v>
      </c>
      <c r="L57" s="180"/>
      <c r="M57" s="338"/>
      <c r="N57" s="166">
        <f t="shared" si="6"/>
        <v>2</v>
      </c>
      <c r="O57" s="167">
        <f t="shared" si="7"/>
        <v>3.5</v>
      </c>
      <c r="P57" s="270">
        <f t="shared" si="8"/>
        <v>2</v>
      </c>
      <c r="Q57" s="271">
        <f t="shared" si="9"/>
        <v>3.5</v>
      </c>
      <c r="R57" s="187">
        <f t="shared" si="10"/>
        <v>0</v>
      </c>
      <c r="S57" s="187">
        <f t="shared" si="11"/>
        <v>0</v>
      </c>
    </row>
    <row r="58" spans="1:19" s="22" customFormat="1" ht="15">
      <c r="A58" s="175"/>
      <c r="B58" s="273" t="s">
        <v>244</v>
      </c>
      <c r="C58" s="273" t="s">
        <v>23</v>
      </c>
      <c r="D58" s="180"/>
      <c r="E58" s="369"/>
      <c r="F58" s="180"/>
      <c r="G58" s="369"/>
      <c r="H58" s="168">
        <v>1</v>
      </c>
      <c r="I58" s="320">
        <v>1.5</v>
      </c>
      <c r="J58" s="180"/>
      <c r="K58" s="365"/>
      <c r="L58" s="303">
        <v>1</v>
      </c>
      <c r="M58" s="354">
        <v>2</v>
      </c>
      <c r="N58" s="166">
        <f t="shared" si="6"/>
        <v>2</v>
      </c>
      <c r="O58" s="167">
        <f t="shared" si="7"/>
        <v>3.5</v>
      </c>
      <c r="P58" s="270">
        <f t="shared" si="8"/>
        <v>2</v>
      </c>
      <c r="Q58" s="271">
        <f t="shared" si="9"/>
        <v>3.5</v>
      </c>
      <c r="R58" s="187">
        <f t="shared" si="10"/>
        <v>0</v>
      </c>
      <c r="S58" s="187">
        <f t="shared" si="11"/>
        <v>0</v>
      </c>
    </row>
    <row r="59" spans="1:19" s="22" customFormat="1" ht="15">
      <c r="A59" s="175">
        <v>56</v>
      </c>
      <c r="B59" s="264" t="s">
        <v>249</v>
      </c>
      <c r="C59" s="264" t="s">
        <v>33</v>
      </c>
      <c r="D59" s="295">
        <v>1</v>
      </c>
      <c r="E59" s="368">
        <v>4</v>
      </c>
      <c r="F59" s="180"/>
      <c r="G59" s="369"/>
      <c r="H59" s="180"/>
      <c r="I59" s="365"/>
      <c r="J59" s="180"/>
      <c r="K59" s="365"/>
      <c r="L59" s="180"/>
      <c r="M59" s="338"/>
      <c r="N59" s="166">
        <f t="shared" si="6"/>
        <v>1</v>
      </c>
      <c r="O59" s="167">
        <f t="shared" si="7"/>
        <v>4</v>
      </c>
      <c r="P59" s="270">
        <f t="shared" si="8"/>
        <v>1</v>
      </c>
      <c r="Q59" s="271">
        <f t="shared" si="9"/>
        <v>4</v>
      </c>
      <c r="R59" s="187">
        <f t="shared" si="10"/>
        <v>0</v>
      </c>
      <c r="S59" s="187">
        <f t="shared" si="11"/>
        <v>0</v>
      </c>
    </row>
    <row r="60" spans="1:19" s="22" customFormat="1" ht="15">
      <c r="A60" s="175">
        <v>57</v>
      </c>
      <c r="B60" s="276" t="s">
        <v>243</v>
      </c>
      <c r="C60" s="372" t="s">
        <v>33</v>
      </c>
      <c r="D60" s="295">
        <v>1</v>
      </c>
      <c r="E60" s="367">
        <v>3.5</v>
      </c>
      <c r="F60" s="180"/>
      <c r="G60" s="369"/>
      <c r="H60" s="180"/>
      <c r="I60" s="365"/>
      <c r="J60" s="180"/>
      <c r="K60" s="365"/>
      <c r="L60" s="180"/>
      <c r="M60" s="338"/>
      <c r="N60" s="166">
        <f t="shared" si="6"/>
        <v>1</v>
      </c>
      <c r="O60" s="167">
        <f t="shared" si="7"/>
        <v>3.5</v>
      </c>
      <c r="P60" s="270">
        <f t="shared" si="8"/>
        <v>1</v>
      </c>
      <c r="Q60" s="271">
        <f t="shared" si="9"/>
        <v>3.5</v>
      </c>
      <c r="R60" s="187">
        <f t="shared" si="10"/>
        <v>0</v>
      </c>
      <c r="S60" s="187">
        <f t="shared" si="11"/>
        <v>0</v>
      </c>
    </row>
    <row r="61" spans="1:19" s="22" customFormat="1" ht="15">
      <c r="A61" s="175"/>
      <c r="B61" s="278" t="s">
        <v>250</v>
      </c>
      <c r="C61" s="364" t="s">
        <v>22</v>
      </c>
      <c r="D61" s="180"/>
      <c r="E61" s="365"/>
      <c r="F61" s="180"/>
      <c r="G61" s="365"/>
      <c r="H61" s="168">
        <v>1</v>
      </c>
      <c r="I61" s="370">
        <v>3.5</v>
      </c>
      <c r="J61" s="180"/>
      <c r="K61" s="365"/>
      <c r="L61" s="191"/>
      <c r="M61" s="346"/>
      <c r="N61" s="166">
        <f t="shared" si="6"/>
        <v>1</v>
      </c>
      <c r="O61" s="167">
        <f t="shared" si="7"/>
        <v>3.5</v>
      </c>
      <c r="P61" s="270">
        <f t="shared" si="8"/>
        <v>1</v>
      </c>
      <c r="Q61" s="271">
        <f t="shared" si="9"/>
        <v>3.5</v>
      </c>
      <c r="R61" s="187">
        <f t="shared" si="10"/>
        <v>0</v>
      </c>
      <c r="S61" s="187">
        <f t="shared" si="11"/>
        <v>0</v>
      </c>
    </row>
    <row r="62" spans="1:19" s="22" customFormat="1" ht="15">
      <c r="A62" s="175"/>
      <c r="B62" s="278" t="s">
        <v>121</v>
      </c>
      <c r="C62" s="364" t="s">
        <v>25</v>
      </c>
      <c r="D62" s="180"/>
      <c r="E62" s="365"/>
      <c r="F62" s="168">
        <v>1</v>
      </c>
      <c r="G62" s="182">
        <v>3.5</v>
      </c>
      <c r="H62" s="180"/>
      <c r="I62" s="369"/>
      <c r="J62" s="180"/>
      <c r="K62" s="365"/>
      <c r="L62" s="191"/>
      <c r="M62" s="346"/>
      <c r="N62" s="166">
        <f t="shared" si="6"/>
        <v>1</v>
      </c>
      <c r="O62" s="167">
        <f t="shared" si="7"/>
        <v>3.5</v>
      </c>
      <c r="P62" s="270">
        <f t="shared" si="8"/>
        <v>1</v>
      </c>
      <c r="Q62" s="271">
        <f t="shared" si="9"/>
        <v>3.5</v>
      </c>
      <c r="R62" s="187">
        <f t="shared" si="10"/>
        <v>0</v>
      </c>
      <c r="S62" s="187">
        <f t="shared" si="11"/>
        <v>0</v>
      </c>
    </row>
    <row r="63" spans="1:19" s="22" customFormat="1" ht="15">
      <c r="A63" s="175"/>
      <c r="B63" s="276" t="s">
        <v>259</v>
      </c>
      <c r="C63" s="372" t="s">
        <v>153</v>
      </c>
      <c r="D63" s="180"/>
      <c r="E63" s="338"/>
      <c r="F63" s="180"/>
      <c r="G63" s="338"/>
      <c r="H63" s="180"/>
      <c r="I63" s="371"/>
      <c r="J63" s="180"/>
      <c r="K63" s="338"/>
      <c r="L63" s="168">
        <v>1</v>
      </c>
      <c r="M63" s="176">
        <v>3.5</v>
      </c>
      <c r="N63" s="166">
        <f t="shared" si="6"/>
        <v>1</v>
      </c>
      <c r="O63" s="167">
        <f t="shared" si="7"/>
        <v>3.5</v>
      </c>
      <c r="P63" s="270">
        <f t="shared" si="8"/>
        <v>1</v>
      </c>
      <c r="Q63" s="271">
        <f t="shared" si="9"/>
        <v>3.5</v>
      </c>
      <c r="R63" s="187">
        <f t="shared" si="10"/>
        <v>0</v>
      </c>
      <c r="S63" s="187">
        <f t="shared" si="11"/>
        <v>0</v>
      </c>
    </row>
    <row r="64" spans="1:19" s="22" customFormat="1" ht="15">
      <c r="A64" s="175">
        <v>61</v>
      </c>
      <c r="B64" s="276" t="s">
        <v>226</v>
      </c>
      <c r="C64" s="372" t="s">
        <v>33</v>
      </c>
      <c r="D64" s="295">
        <v>1</v>
      </c>
      <c r="E64" s="272">
        <v>3</v>
      </c>
      <c r="F64" s="180"/>
      <c r="G64" s="365"/>
      <c r="H64" s="180"/>
      <c r="I64" s="369"/>
      <c r="J64" s="180"/>
      <c r="K64" s="365"/>
      <c r="L64" s="191"/>
      <c r="M64" s="346"/>
      <c r="N64" s="166">
        <f t="shared" si="6"/>
        <v>1</v>
      </c>
      <c r="O64" s="167">
        <f t="shared" si="7"/>
        <v>3</v>
      </c>
      <c r="P64" s="270">
        <f t="shared" si="8"/>
        <v>1</v>
      </c>
      <c r="Q64" s="271">
        <f t="shared" si="9"/>
        <v>3</v>
      </c>
      <c r="R64" s="187">
        <f t="shared" si="10"/>
        <v>0</v>
      </c>
      <c r="S64" s="187">
        <f t="shared" si="11"/>
        <v>0</v>
      </c>
    </row>
    <row r="65" spans="1:19" s="22" customFormat="1" ht="15">
      <c r="A65" s="175"/>
      <c r="B65" s="276" t="s">
        <v>228</v>
      </c>
      <c r="C65" s="372" t="s">
        <v>33</v>
      </c>
      <c r="D65" s="295">
        <v>1</v>
      </c>
      <c r="E65" s="272">
        <v>3</v>
      </c>
      <c r="F65" s="180"/>
      <c r="G65" s="365"/>
      <c r="H65" s="180"/>
      <c r="I65" s="369"/>
      <c r="J65" s="180"/>
      <c r="K65" s="365"/>
      <c r="L65" s="191"/>
      <c r="M65" s="346"/>
      <c r="N65" s="166">
        <f t="shared" si="6"/>
        <v>1</v>
      </c>
      <c r="O65" s="167">
        <f t="shared" si="7"/>
        <v>3</v>
      </c>
      <c r="P65" s="270">
        <f t="shared" si="8"/>
        <v>1</v>
      </c>
      <c r="Q65" s="271">
        <f t="shared" si="9"/>
        <v>3</v>
      </c>
      <c r="R65" s="187">
        <f t="shared" si="10"/>
        <v>0</v>
      </c>
      <c r="S65" s="187">
        <f t="shared" si="11"/>
        <v>0</v>
      </c>
    </row>
    <row r="66" spans="1:19" s="22" customFormat="1" ht="15">
      <c r="A66" s="175"/>
      <c r="B66" s="276" t="s">
        <v>231</v>
      </c>
      <c r="C66" s="372" t="s">
        <v>33</v>
      </c>
      <c r="D66" s="295">
        <v>1</v>
      </c>
      <c r="E66" s="367">
        <v>3</v>
      </c>
      <c r="F66" s="180"/>
      <c r="G66" s="369"/>
      <c r="H66" s="180"/>
      <c r="I66" s="365"/>
      <c r="J66" s="180"/>
      <c r="K66" s="365"/>
      <c r="L66" s="180"/>
      <c r="M66" s="338"/>
      <c r="N66" s="166">
        <f t="shared" si="6"/>
        <v>1</v>
      </c>
      <c r="O66" s="167">
        <f t="shared" si="7"/>
        <v>3</v>
      </c>
      <c r="P66" s="270">
        <f t="shared" si="8"/>
        <v>1</v>
      </c>
      <c r="Q66" s="271">
        <f t="shared" si="9"/>
        <v>3</v>
      </c>
      <c r="R66" s="187">
        <f t="shared" si="10"/>
        <v>0</v>
      </c>
      <c r="S66" s="187">
        <f t="shared" si="11"/>
        <v>0</v>
      </c>
    </row>
    <row r="67" spans="1:19" s="22" customFormat="1" ht="15">
      <c r="A67" s="175"/>
      <c r="B67" s="278" t="s">
        <v>238</v>
      </c>
      <c r="C67" s="364" t="s">
        <v>33</v>
      </c>
      <c r="D67" s="180"/>
      <c r="E67" s="369"/>
      <c r="F67" s="168">
        <v>1</v>
      </c>
      <c r="G67" s="182">
        <v>3</v>
      </c>
      <c r="H67" s="180"/>
      <c r="I67" s="365"/>
      <c r="J67" s="180"/>
      <c r="K67" s="365"/>
      <c r="L67" s="180"/>
      <c r="M67" s="338"/>
      <c r="N67" s="166">
        <f t="shared" si="6"/>
        <v>1</v>
      </c>
      <c r="O67" s="167">
        <f t="shared" si="7"/>
        <v>3</v>
      </c>
      <c r="P67" s="270">
        <f t="shared" si="8"/>
        <v>1</v>
      </c>
      <c r="Q67" s="271">
        <f t="shared" si="9"/>
        <v>3</v>
      </c>
      <c r="R67" s="187">
        <f t="shared" si="10"/>
        <v>0</v>
      </c>
      <c r="S67" s="187">
        <f t="shared" si="11"/>
        <v>0</v>
      </c>
    </row>
    <row r="68" spans="1:19" s="22" customFormat="1" ht="15">
      <c r="A68" s="175"/>
      <c r="B68" s="276" t="s">
        <v>68</v>
      </c>
      <c r="C68" s="372" t="s">
        <v>23</v>
      </c>
      <c r="D68" s="295">
        <v>1</v>
      </c>
      <c r="E68" s="367">
        <v>3</v>
      </c>
      <c r="F68" s="180"/>
      <c r="G68" s="369"/>
      <c r="H68" s="180"/>
      <c r="I68" s="365"/>
      <c r="J68" s="180"/>
      <c r="K68" s="365"/>
      <c r="L68" s="191"/>
      <c r="M68" s="346"/>
      <c r="N68" s="166">
        <f aca="true" t="shared" si="12" ref="N68:N94">SUM(D68+F68+H68+J68+L68)</f>
        <v>1</v>
      </c>
      <c r="O68" s="167">
        <f aca="true" t="shared" si="13" ref="O68:O94">SUM(E68+G68+I68+K68+M68)</f>
        <v>3</v>
      </c>
      <c r="P68" s="270">
        <f aca="true" t="shared" si="14" ref="P68:P94">SUM(D68,F68,H68,J68,L68)-S68</f>
        <v>1</v>
      </c>
      <c r="Q68" s="271">
        <f aca="true" t="shared" si="15" ref="Q68:Q94">SUM(E68,G68,I68,K68,M68)-R68</f>
        <v>3</v>
      </c>
      <c r="R68" s="187">
        <f aca="true" t="shared" si="16" ref="R68:R94">IF(COUNT(M68,K68,I68,G68,E68)=5,MIN(M68,K68,I68,G68,E68),0)</f>
        <v>0</v>
      </c>
      <c r="S68" s="187">
        <f aca="true" t="shared" si="17" ref="S68:S94">IF(COUNT(D68,F68,H68,J68,L68)=5,MIN(D68,F68,H68,J68,L68),0)</f>
        <v>0</v>
      </c>
    </row>
    <row r="69" spans="1:19" s="22" customFormat="1" ht="15">
      <c r="A69" s="175"/>
      <c r="B69" s="276" t="s">
        <v>66</v>
      </c>
      <c r="C69" s="372" t="s">
        <v>118</v>
      </c>
      <c r="D69" s="295">
        <v>1</v>
      </c>
      <c r="E69" s="367">
        <v>3</v>
      </c>
      <c r="F69" s="180"/>
      <c r="G69" s="369"/>
      <c r="H69" s="180"/>
      <c r="I69" s="365"/>
      <c r="J69" s="180"/>
      <c r="K69" s="365"/>
      <c r="L69" s="191"/>
      <c r="M69" s="346"/>
      <c r="N69" s="166">
        <f t="shared" si="12"/>
        <v>1</v>
      </c>
      <c r="O69" s="167">
        <f t="shared" si="13"/>
        <v>3</v>
      </c>
      <c r="P69" s="270">
        <f t="shared" si="14"/>
        <v>1</v>
      </c>
      <c r="Q69" s="271">
        <f t="shared" si="15"/>
        <v>3</v>
      </c>
      <c r="R69" s="187">
        <f t="shared" si="16"/>
        <v>0</v>
      </c>
      <c r="S69" s="187">
        <f t="shared" si="17"/>
        <v>0</v>
      </c>
    </row>
    <row r="70" spans="1:19" s="22" customFormat="1" ht="15">
      <c r="A70" s="175"/>
      <c r="B70" s="276" t="s">
        <v>260</v>
      </c>
      <c r="C70" s="372" t="s">
        <v>190</v>
      </c>
      <c r="D70" s="180"/>
      <c r="E70" s="371"/>
      <c r="F70" s="180"/>
      <c r="G70" s="338"/>
      <c r="H70" s="180"/>
      <c r="I70" s="338"/>
      <c r="J70" s="180"/>
      <c r="K70" s="338"/>
      <c r="L70" s="168">
        <v>1</v>
      </c>
      <c r="M70" s="176">
        <v>3</v>
      </c>
      <c r="N70" s="166">
        <f t="shared" si="12"/>
        <v>1</v>
      </c>
      <c r="O70" s="167">
        <f t="shared" si="13"/>
        <v>3</v>
      </c>
      <c r="P70" s="270">
        <f t="shared" si="14"/>
        <v>1</v>
      </c>
      <c r="Q70" s="271">
        <f t="shared" si="15"/>
        <v>3</v>
      </c>
      <c r="R70" s="187">
        <f t="shared" si="16"/>
        <v>0</v>
      </c>
      <c r="S70" s="187">
        <f t="shared" si="17"/>
        <v>0</v>
      </c>
    </row>
    <row r="71" spans="1:19" s="22" customFormat="1" ht="15">
      <c r="A71" s="175"/>
      <c r="B71" s="276" t="s">
        <v>261</v>
      </c>
      <c r="C71" s="372" t="s">
        <v>268</v>
      </c>
      <c r="D71" s="191"/>
      <c r="E71" s="400"/>
      <c r="F71" s="191"/>
      <c r="G71" s="346"/>
      <c r="H71" s="180"/>
      <c r="I71" s="338"/>
      <c r="J71" s="180"/>
      <c r="K71" s="338"/>
      <c r="L71" s="303">
        <v>1</v>
      </c>
      <c r="M71" s="391">
        <v>3</v>
      </c>
      <c r="N71" s="166">
        <f t="shared" si="12"/>
        <v>1</v>
      </c>
      <c r="O71" s="167">
        <f t="shared" si="13"/>
        <v>3</v>
      </c>
      <c r="P71" s="270">
        <f t="shared" si="14"/>
        <v>1</v>
      </c>
      <c r="Q71" s="271">
        <f t="shared" si="15"/>
        <v>3</v>
      </c>
      <c r="R71" s="187">
        <f t="shared" si="16"/>
        <v>0</v>
      </c>
      <c r="S71" s="187">
        <f t="shared" si="17"/>
        <v>0</v>
      </c>
    </row>
    <row r="72" spans="1:19" s="22" customFormat="1" ht="15">
      <c r="A72" s="175"/>
      <c r="B72" s="276" t="s">
        <v>262</v>
      </c>
      <c r="C72" s="372" t="s">
        <v>269</v>
      </c>
      <c r="D72" s="180"/>
      <c r="E72" s="338"/>
      <c r="F72" s="180"/>
      <c r="G72" s="338"/>
      <c r="H72" s="191"/>
      <c r="I72" s="400"/>
      <c r="J72" s="180"/>
      <c r="K72" s="338"/>
      <c r="L72" s="303">
        <v>1</v>
      </c>
      <c r="M72" s="391">
        <v>3</v>
      </c>
      <c r="N72" s="166">
        <f t="shared" si="12"/>
        <v>1</v>
      </c>
      <c r="O72" s="167">
        <f t="shared" si="13"/>
        <v>3</v>
      </c>
      <c r="P72" s="270">
        <f t="shared" si="14"/>
        <v>1</v>
      </c>
      <c r="Q72" s="271">
        <f t="shared" si="15"/>
        <v>3</v>
      </c>
      <c r="R72" s="187">
        <f t="shared" si="16"/>
        <v>0</v>
      </c>
      <c r="S72" s="187">
        <f t="shared" si="17"/>
        <v>0</v>
      </c>
    </row>
    <row r="73" spans="1:19" s="22" customFormat="1" ht="15">
      <c r="A73" s="175"/>
      <c r="B73" s="276" t="s">
        <v>271</v>
      </c>
      <c r="C73" s="372" t="s">
        <v>153</v>
      </c>
      <c r="D73" s="191"/>
      <c r="E73" s="400"/>
      <c r="F73" s="191"/>
      <c r="G73" s="346"/>
      <c r="H73" s="180"/>
      <c r="I73" s="338"/>
      <c r="J73" s="180"/>
      <c r="K73" s="338"/>
      <c r="L73" s="303">
        <v>1</v>
      </c>
      <c r="M73" s="391">
        <v>3</v>
      </c>
      <c r="N73" s="166">
        <f t="shared" si="12"/>
        <v>1</v>
      </c>
      <c r="O73" s="167">
        <f t="shared" si="13"/>
        <v>3</v>
      </c>
      <c r="P73" s="270">
        <f t="shared" si="14"/>
        <v>1</v>
      </c>
      <c r="Q73" s="271">
        <f t="shared" si="15"/>
        <v>3</v>
      </c>
      <c r="R73" s="187">
        <f t="shared" si="16"/>
        <v>0</v>
      </c>
      <c r="S73" s="187">
        <f t="shared" si="17"/>
        <v>0</v>
      </c>
    </row>
    <row r="74" spans="1:19" s="22" customFormat="1" ht="15">
      <c r="A74" s="175">
        <v>71</v>
      </c>
      <c r="B74" s="278" t="s">
        <v>246</v>
      </c>
      <c r="C74" s="364" t="s">
        <v>33</v>
      </c>
      <c r="D74" s="191"/>
      <c r="E74" s="373"/>
      <c r="F74" s="191"/>
      <c r="G74" s="375"/>
      <c r="H74" s="168">
        <v>1</v>
      </c>
      <c r="I74" s="320">
        <v>2.5</v>
      </c>
      <c r="J74" s="180"/>
      <c r="K74" s="365"/>
      <c r="L74" s="191"/>
      <c r="M74" s="346"/>
      <c r="N74" s="166">
        <f t="shared" si="12"/>
        <v>1</v>
      </c>
      <c r="O74" s="167">
        <f t="shared" si="13"/>
        <v>2.5</v>
      </c>
      <c r="P74" s="270">
        <f t="shared" si="14"/>
        <v>1</v>
      </c>
      <c r="Q74" s="271">
        <f t="shared" si="15"/>
        <v>2.5</v>
      </c>
      <c r="R74" s="187">
        <f t="shared" si="16"/>
        <v>0</v>
      </c>
      <c r="S74" s="187">
        <f t="shared" si="17"/>
        <v>0</v>
      </c>
    </row>
    <row r="75" spans="1:19" s="22" customFormat="1" ht="15">
      <c r="A75" s="175"/>
      <c r="B75" s="276" t="s">
        <v>163</v>
      </c>
      <c r="C75" s="372" t="s">
        <v>158</v>
      </c>
      <c r="D75" s="191"/>
      <c r="E75" s="400"/>
      <c r="F75" s="191"/>
      <c r="G75" s="346"/>
      <c r="H75" s="180"/>
      <c r="I75" s="365"/>
      <c r="J75" s="168">
        <v>1</v>
      </c>
      <c r="K75" s="320">
        <v>2.5</v>
      </c>
      <c r="L75" s="191"/>
      <c r="M75" s="346"/>
      <c r="N75" s="166">
        <f t="shared" si="12"/>
        <v>1</v>
      </c>
      <c r="O75" s="167">
        <f t="shared" si="13"/>
        <v>2.5</v>
      </c>
      <c r="P75" s="270">
        <f t="shared" si="14"/>
        <v>1</v>
      </c>
      <c r="Q75" s="271">
        <f t="shared" si="15"/>
        <v>2.5</v>
      </c>
      <c r="R75" s="187">
        <f t="shared" si="16"/>
        <v>0</v>
      </c>
      <c r="S75" s="187">
        <f t="shared" si="17"/>
        <v>0</v>
      </c>
    </row>
    <row r="76" spans="1:19" s="22" customFormat="1" ht="15">
      <c r="A76" s="175"/>
      <c r="B76" s="276" t="s">
        <v>263</v>
      </c>
      <c r="C76" s="372" t="s">
        <v>161</v>
      </c>
      <c r="D76" s="191"/>
      <c r="E76" s="400"/>
      <c r="F76" s="191"/>
      <c r="G76" s="346"/>
      <c r="H76" s="180"/>
      <c r="I76" s="338"/>
      <c r="J76" s="180"/>
      <c r="K76" s="338"/>
      <c r="L76" s="303">
        <v>1</v>
      </c>
      <c r="M76" s="391">
        <v>2.5</v>
      </c>
      <c r="N76" s="166">
        <f t="shared" si="12"/>
        <v>1</v>
      </c>
      <c r="O76" s="167">
        <f t="shared" si="13"/>
        <v>2.5</v>
      </c>
      <c r="P76" s="270">
        <f t="shared" si="14"/>
        <v>1</v>
      </c>
      <c r="Q76" s="271">
        <f t="shared" si="15"/>
        <v>2.5</v>
      </c>
      <c r="R76" s="187">
        <f t="shared" si="16"/>
        <v>0</v>
      </c>
      <c r="S76" s="187">
        <f t="shared" si="17"/>
        <v>0</v>
      </c>
    </row>
    <row r="77" spans="1:19" s="22" customFormat="1" ht="15">
      <c r="A77" s="175"/>
      <c r="B77" s="376" t="s">
        <v>264</v>
      </c>
      <c r="C77" s="377" t="s">
        <v>153</v>
      </c>
      <c r="D77" s="191"/>
      <c r="E77" s="346"/>
      <c r="F77" s="355"/>
      <c r="G77" s="346"/>
      <c r="H77" s="191"/>
      <c r="I77" s="346"/>
      <c r="J77" s="180"/>
      <c r="K77" s="338"/>
      <c r="L77" s="303">
        <v>1</v>
      </c>
      <c r="M77" s="391">
        <v>2.5</v>
      </c>
      <c r="N77" s="166">
        <f t="shared" si="12"/>
        <v>1</v>
      </c>
      <c r="O77" s="167">
        <f t="shared" si="13"/>
        <v>2.5</v>
      </c>
      <c r="P77" s="270">
        <f t="shared" si="14"/>
        <v>1</v>
      </c>
      <c r="Q77" s="271">
        <f t="shared" si="15"/>
        <v>2.5</v>
      </c>
      <c r="R77" s="187">
        <f t="shared" si="16"/>
        <v>0</v>
      </c>
      <c r="S77" s="187">
        <f t="shared" si="17"/>
        <v>0</v>
      </c>
    </row>
    <row r="78" spans="1:19" s="22" customFormat="1" ht="15">
      <c r="A78" s="175"/>
      <c r="B78" s="378" t="s">
        <v>265</v>
      </c>
      <c r="C78" s="379" t="s">
        <v>33</v>
      </c>
      <c r="D78" s="180"/>
      <c r="E78" s="338"/>
      <c r="F78" s="183"/>
      <c r="G78" s="371"/>
      <c r="H78" s="180"/>
      <c r="I78" s="338"/>
      <c r="J78" s="183"/>
      <c r="K78" s="371"/>
      <c r="L78" s="168">
        <v>1</v>
      </c>
      <c r="M78" s="176">
        <v>2.5</v>
      </c>
      <c r="N78" s="166">
        <f t="shared" si="12"/>
        <v>1</v>
      </c>
      <c r="O78" s="167">
        <f t="shared" si="13"/>
        <v>2.5</v>
      </c>
      <c r="P78" s="270">
        <f t="shared" si="14"/>
        <v>1</v>
      </c>
      <c r="Q78" s="271">
        <f t="shared" si="15"/>
        <v>2.5</v>
      </c>
      <c r="R78" s="187">
        <f t="shared" si="16"/>
        <v>0</v>
      </c>
      <c r="S78" s="187">
        <f t="shared" si="17"/>
        <v>0</v>
      </c>
    </row>
    <row r="79" spans="1:19" s="22" customFormat="1" ht="15">
      <c r="A79" s="175"/>
      <c r="B79" s="378" t="s">
        <v>272</v>
      </c>
      <c r="C79" s="379" t="s">
        <v>270</v>
      </c>
      <c r="D79" s="180"/>
      <c r="E79" s="338"/>
      <c r="F79" s="183"/>
      <c r="G79" s="371"/>
      <c r="H79" s="180"/>
      <c r="I79" s="338"/>
      <c r="J79" s="183"/>
      <c r="K79" s="371"/>
      <c r="L79" s="168">
        <v>1</v>
      </c>
      <c r="M79" s="176">
        <v>2.5</v>
      </c>
      <c r="N79" s="166">
        <f t="shared" si="12"/>
        <v>1</v>
      </c>
      <c r="O79" s="167">
        <f t="shared" si="13"/>
        <v>2.5</v>
      </c>
      <c r="P79" s="270">
        <f t="shared" si="14"/>
        <v>1</v>
      </c>
      <c r="Q79" s="271">
        <f t="shared" si="15"/>
        <v>2.5</v>
      </c>
      <c r="R79" s="187">
        <f t="shared" si="16"/>
        <v>0</v>
      </c>
      <c r="S79" s="187">
        <f t="shared" si="17"/>
        <v>0</v>
      </c>
    </row>
    <row r="80" spans="1:19" s="22" customFormat="1" ht="15">
      <c r="A80" s="175">
        <v>77</v>
      </c>
      <c r="B80" s="378" t="s">
        <v>69</v>
      </c>
      <c r="C80" s="379" t="s">
        <v>33</v>
      </c>
      <c r="D80" s="295">
        <v>1</v>
      </c>
      <c r="E80" s="272">
        <v>2</v>
      </c>
      <c r="F80" s="183"/>
      <c r="G80" s="369"/>
      <c r="H80" s="180"/>
      <c r="I80" s="365"/>
      <c r="J80" s="183"/>
      <c r="K80" s="369"/>
      <c r="L80" s="180"/>
      <c r="M80" s="338"/>
      <c r="N80" s="166">
        <f t="shared" si="12"/>
        <v>1</v>
      </c>
      <c r="O80" s="167">
        <f t="shared" si="13"/>
        <v>2</v>
      </c>
      <c r="P80" s="270">
        <f t="shared" si="14"/>
        <v>1</v>
      </c>
      <c r="Q80" s="271">
        <f t="shared" si="15"/>
        <v>2</v>
      </c>
      <c r="R80" s="187">
        <f t="shared" si="16"/>
        <v>0</v>
      </c>
      <c r="S80" s="187">
        <f t="shared" si="17"/>
        <v>0</v>
      </c>
    </row>
    <row r="81" spans="1:19" s="22" customFormat="1" ht="15">
      <c r="A81" s="175"/>
      <c r="B81" s="380" t="s">
        <v>72</v>
      </c>
      <c r="C81" s="381" t="s">
        <v>75</v>
      </c>
      <c r="D81" s="295">
        <v>1</v>
      </c>
      <c r="E81" s="272">
        <v>2</v>
      </c>
      <c r="F81" s="183"/>
      <c r="G81" s="369"/>
      <c r="H81" s="180"/>
      <c r="I81" s="365"/>
      <c r="J81" s="183"/>
      <c r="K81" s="369"/>
      <c r="L81" s="191"/>
      <c r="M81" s="346"/>
      <c r="N81" s="166">
        <f t="shared" si="12"/>
        <v>1</v>
      </c>
      <c r="O81" s="167">
        <f t="shared" si="13"/>
        <v>2</v>
      </c>
      <c r="P81" s="270">
        <f t="shared" si="14"/>
        <v>1</v>
      </c>
      <c r="Q81" s="271">
        <f t="shared" si="15"/>
        <v>2</v>
      </c>
      <c r="R81" s="187">
        <f t="shared" si="16"/>
        <v>0</v>
      </c>
      <c r="S81" s="187">
        <f t="shared" si="17"/>
        <v>0</v>
      </c>
    </row>
    <row r="82" spans="1:19" s="22" customFormat="1" ht="15">
      <c r="A82" s="175"/>
      <c r="B82" s="273" t="s">
        <v>224</v>
      </c>
      <c r="C82" s="273" t="s">
        <v>33</v>
      </c>
      <c r="D82" s="191"/>
      <c r="E82" s="375"/>
      <c r="F82" s="191"/>
      <c r="G82" s="375"/>
      <c r="H82" s="303">
        <v>1</v>
      </c>
      <c r="I82" s="374">
        <v>2</v>
      </c>
      <c r="J82" s="191"/>
      <c r="K82" s="375"/>
      <c r="L82" s="180"/>
      <c r="M82" s="338"/>
      <c r="N82" s="166">
        <f t="shared" si="12"/>
        <v>1</v>
      </c>
      <c r="O82" s="167">
        <f t="shared" si="13"/>
        <v>2</v>
      </c>
      <c r="P82" s="270">
        <f t="shared" si="14"/>
        <v>1</v>
      </c>
      <c r="Q82" s="271">
        <f t="shared" si="15"/>
        <v>2</v>
      </c>
      <c r="R82" s="187">
        <f t="shared" si="16"/>
        <v>0</v>
      </c>
      <c r="S82" s="187">
        <f t="shared" si="17"/>
        <v>0</v>
      </c>
    </row>
    <row r="83" spans="1:19" s="22" customFormat="1" ht="15">
      <c r="A83" s="175"/>
      <c r="B83" s="273" t="s">
        <v>124</v>
      </c>
      <c r="C83" s="399" t="s">
        <v>34</v>
      </c>
      <c r="D83" s="191"/>
      <c r="E83" s="375"/>
      <c r="F83" s="303">
        <v>1</v>
      </c>
      <c r="G83" s="386">
        <v>2</v>
      </c>
      <c r="H83" s="191"/>
      <c r="I83" s="375"/>
      <c r="J83" s="191"/>
      <c r="K83" s="375"/>
      <c r="L83" s="180"/>
      <c r="M83" s="338"/>
      <c r="N83" s="166">
        <f t="shared" si="12"/>
        <v>1</v>
      </c>
      <c r="O83" s="167">
        <f t="shared" si="13"/>
        <v>2</v>
      </c>
      <c r="P83" s="270">
        <f t="shared" si="14"/>
        <v>1</v>
      </c>
      <c r="Q83" s="271">
        <f t="shared" si="15"/>
        <v>2</v>
      </c>
      <c r="R83" s="187">
        <f t="shared" si="16"/>
        <v>0</v>
      </c>
      <c r="S83" s="187">
        <f t="shared" si="17"/>
        <v>0</v>
      </c>
    </row>
    <row r="84" spans="1:19" s="22" customFormat="1" ht="15">
      <c r="A84" s="175"/>
      <c r="B84" s="264" t="s">
        <v>73</v>
      </c>
      <c r="C84" s="264" t="s">
        <v>33</v>
      </c>
      <c r="D84" s="336">
        <v>1</v>
      </c>
      <c r="E84" s="374">
        <v>2</v>
      </c>
      <c r="F84" s="191"/>
      <c r="G84" s="375"/>
      <c r="H84" s="191"/>
      <c r="I84" s="375"/>
      <c r="J84" s="191"/>
      <c r="K84" s="375"/>
      <c r="L84" s="180"/>
      <c r="M84" s="338"/>
      <c r="N84" s="166">
        <f t="shared" si="12"/>
        <v>1</v>
      </c>
      <c r="O84" s="167">
        <f t="shared" si="13"/>
        <v>2</v>
      </c>
      <c r="P84" s="270">
        <f t="shared" si="14"/>
        <v>1</v>
      </c>
      <c r="Q84" s="271">
        <f t="shared" si="15"/>
        <v>2</v>
      </c>
      <c r="R84" s="187">
        <f t="shared" si="16"/>
        <v>0</v>
      </c>
      <c r="S84" s="187">
        <f t="shared" si="17"/>
        <v>0</v>
      </c>
    </row>
    <row r="85" spans="1:19" s="22" customFormat="1" ht="15">
      <c r="A85" s="175"/>
      <c r="B85" s="264" t="s">
        <v>254</v>
      </c>
      <c r="C85" s="264" t="s">
        <v>33</v>
      </c>
      <c r="D85" s="336">
        <v>1</v>
      </c>
      <c r="E85" s="374">
        <v>2</v>
      </c>
      <c r="F85" s="191"/>
      <c r="G85" s="375"/>
      <c r="H85" s="191"/>
      <c r="I85" s="375"/>
      <c r="J85" s="191"/>
      <c r="K85" s="375"/>
      <c r="L85" s="180"/>
      <c r="M85" s="338"/>
      <c r="N85" s="166">
        <f t="shared" si="12"/>
        <v>1</v>
      </c>
      <c r="O85" s="167">
        <f t="shared" si="13"/>
        <v>2</v>
      </c>
      <c r="P85" s="270">
        <f t="shared" si="14"/>
        <v>1</v>
      </c>
      <c r="Q85" s="271">
        <f t="shared" si="15"/>
        <v>2</v>
      </c>
      <c r="R85" s="187">
        <f t="shared" si="16"/>
        <v>0</v>
      </c>
      <c r="S85" s="187">
        <f t="shared" si="17"/>
        <v>0</v>
      </c>
    </row>
    <row r="86" spans="1:19" s="22" customFormat="1" ht="15">
      <c r="A86" s="175"/>
      <c r="B86" s="264" t="s">
        <v>266</v>
      </c>
      <c r="C86" s="264" t="s">
        <v>153</v>
      </c>
      <c r="D86" s="191"/>
      <c r="E86" s="346"/>
      <c r="F86" s="191"/>
      <c r="G86" s="346"/>
      <c r="H86" s="191"/>
      <c r="I86" s="346"/>
      <c r="J86" s="191"/>
      <c r="K86" s="346"/>
      <c r="L86" s="168">
        <v>1</v>
      </c>
      <c r="M86" s="176">
        <v>2</v>
      </c>
      <c r="N86" s="166">
        <f t="shared" si="12"/>
        <v>1</v>
      </c>
      <c r="O86" s="167">
        <f t="shared" si="13"/>
        <v>2</v>
      </c>
      <c r="P86" s="270">
        <f t="shared" si="14"/>
        <v>1</v>
      </c>
      <c r="Q86" s="271">
        <f t="shared" si="15"/>
        <v>2</v>
      </c>
      <c r="R86" s="187">
        <f t="shared" si="16"/>
        <v>0</v>
      </c>
      <c r="S86" s="187">
        <f t="shared" si="17"/>
        <v>0</v>
      </c>
    </row>
    <row r="87" spans="1:19" s="22" customFormat="1" ht="15">
      <c r="A87" s="175"/>
      <c r="B87" s="264" t="s">
        <v>273</v>
      </c>
      <c r="C87" s="381" t="s">
        <v>270</v>
      </c>
      <c r="D87" s="191"/>
      <c r="E87" s="346"/>
      <c r="F87" s="191"/>
      <c r="G87" s="346"/>
      <c r="H87" s="191"/>
      <c r="I87" s="346"/>
      <c r="J87" s="191"/>
      <c r="K87" s="346"/>
      <c r="L87" s="168">
        <v>1</v>
      </c>
      <c r="M87" s="176">
        <v>2</v>
      </c>
      <c r="N87" s="166">
        <f t="shared" si="12"/>
        <v>1</v>
      </c>
      <c r="O87" s="167">
        <f t="shared" si="13"/>
        <v>2</v>
      </c>
      <c r="P87" s="270">
        <f t="shared" si="14"/>
        <v>1</v>
      </c>
      <c r="Q87" s="271">
        <f t="shared" si="15"/>
        <v>2</v>
      </c>
      <c r="R87" s="187">
        <f t="shared" si="16"/>
        <v>0</v>
      </c>
      <c r="S87" s="187">
        <f t="shared" si="17"/>
        <v>0</v>
      </c>
    </row>
    <row r="88" spans="1:19" s="22" customFormat="1" ht="15">
      <c r="A88" s="175">
        <v>85</v>
      </c>
      <c r="B88" s="264" t="s">
        <v>74</v>
      </c>
      <c r="C88" s="264" t="s">
        <v>75</v>
      </c>
      <c r="D88" s="336">
        <v>1</v>
      </c>
      <c r="E88" s="374">
        <v>1.5</v>
      </c>
      <c r="F88" s="191"/>
      <c r="G88" s="346"/>
      <c r="H88" s="191"/>
      <c r="I88" s="375"/>
      <c r="J88" s="191"/>
      <c r="K88" s="375"/>
      <c r="L88" s="180"/>
      <c r="M88" s="338"/>
      <c r="N88" s="166">
        <f t="shared" si="12"/>
        <v>1</v>
      </c>
      <c r="O88" s="167">
        <f t="shared" si="13"/>
        <v>1.5</v>
      </c>
      <c r="P88" s="270">
        <f t="shared" si="14"/>
        <v>1</v>
      </c>
      <c r="Q88" s="271">
        <f t="shared" si="15"/>
        <v>1.5</v>
      </c>
      <c r="R88" s="187">
        <f t="shared" si="16"/>
        <v>0</v>
      </c>
      <c r="S88" s="187">
        <f t="shared" si="17"/>
        <v>0</v>
      </c>
    </row>
    <row r="89" spans="1:19" s="22" customFormat="1" ht="15">
      <c r="A89" s="175"/>
      <c r="B89" s="264" t="s">
        <v>274</v>
      </c>
      <c r="C89" s="381" t="s">
        <v>36</v>
      </c>
      <c r="D89" s="191"/>
      <c r="E89" s="346"/>
      <c r="F89" s="191"/>
      <c r="G89" s="346"/>
      <c r="H89" s="191"/>
      <c r="I89" s="346"/>
      <c r="J89" s="191"/>
      <c r="K89" s="346"/>
      <c r="L89" s="168">
        <v>1</v>
      </c>
      <c r="M89" s="176">
        <v>1.5</v>
      </c>
      <c r="N89" s="166">
        <f t="shared" si="12"/>
        <v>1</v>
      </c>
      <c r="O89" s="167">
        <f t="shared" si="13"/>
        <v>1.5</v>
      </c>
      <c r="P89" s="270">
        <f t="shared" si="14"/>
        <v>1</v>
      </c>
      <c r="Q89" s="271">
        <f t="shared" si="15"/>
        <v>1.5</v>
      </c>
      <c r="R89" s="187">
        <f t="shared" si="16"/>
        <v>0</v>
      </c>
      <c r="S89" s="187">
        <f t="shared" si="17"/>
        <v>0</v>
      </c>
    </row>
    <row r="90" spans="1:19" s="22" customFormat="1" ht="15">
      <c r="A90" s="175">
        <v>87</v>
      </c>
      <c r="B90" s="264" t="s">
        <v>230</v>
      </c>
      <c r="C90" s="264" t="s">
        <v>33</v>
      </c>
      <c r="D90" s="336">
        <v>1</v>
      </c>
      <c r="E90" s="374">
        <v>1</v>
      </c>
      <c r="F90" s="191"/>
      <c r="G90" s="346"/>
      <c r="H90" s="191"/>
      <c r="I90" s="375"/>
      <c r="J90" s="191"/>
      <c r="K90" s="375"/>
      <c r="L90" s="180"/>
      <c r="M90" s="338"/>
      <c r="N90" s="166">
        <f t="shared" si="12"/>
        <v>1</v>
      </c>
      <c r="O90" s="167">
        <f t="shared" si="13"/>
        <v>1</v>
      </c>
      <c r="P90" s="270">
        <f t="shared" si="14"/>
        <v>1</v>
      </c>
      <c r="Q90" s="271">
        <f t="shared" si="15"/>
        <v>1</v>
      </c>
      <c r="R90" s="187">
        <f t="shared" si="16"/>
        <v>0</v>
      </c>
      <c r="S90" s="187">
        <f t="shared" si="17"/>
        <v>0</v>
      </c>
    </row>
    <row r="91" spans="1:19" s="22" customFormat="1" ht="15">
      <c r="A91" s="175"/>
      <c r="B91" s="264" t="s">
        <v>165</v>
      </c>
      <c r="C91" s="264" t="s">
        <v>158</v>
      </c>
      <c r="D91" s="191"/>
      <c r="E91" s="346"/>
      <c r="F91" s="191"/>
      <c r="G91" s="346"/>
      <c r="H91" s="191"/>
      <c r="I91" s="375"/>
      <c r="J91" s="303">
        <v>1</v>
      </c>
      <c r="K91" s="340">
        <v>1</v>
      </c>
      <c r="L91" s="180"/>
      <c r="M91" s="338"/>
      <c r="N91" s="166">
        <f t="shared" si="12"/>
        <v>1</v>
      </c>
      <c r="O91" s="167">
        <f t="shared" si="13"/>
        <v>1</v>
      </c>
      <c r="P91" s="270">
        <f t="shared" si="14"/>
        <v>1</v>
      </c>
      <c r="Q91" s="271">
        <f t="shared" si="15"/>
        <v>1</v>
      </c>
      <c r="R91" s="187">
        <f t="shared" si="16"/>
        <v>0</v>
      </c>
      <c r="S91" s="187">
        <f t="shared" si="17"/>
        <v>0</v>
      </c>
    </row>
    <row r="92" spans="1:19" s="22" customFormat="1" ht="15">
      <c r="A92" s="175">
        <v>89</v>
      </c>
      <c r="B92" s="264" t="s">
        <v>255</v>
      </c>
      <c r="C92" s="264" t="s">
        <v>33</v>
      </c>
      <c r="D92" s="336">
        <v>1</v>
      </c>
      <c r="E92" s="374">
        <v>0.5</v>
      </c>
      <c r="F92" s="191"/>
      <c r="G92" s="346"/>
      <c r="H92" s="191"/>
      <c r="I92" s="375"/>
      <c r="J92" s="191"/>
      <c r="K92" s="375"/>
      <c r="L92" s="180"/>
      <c r="M92" s="338"/>
      <c r="N92" s="166">
        <f t="shared" si="12"/>
        <v>1</v>
      </c>
      <c r="O92" s="167">
        <f t="shared" si="13"/>
        <v>0.5</v>
      </c>
      <c r="P92" s="270">
        <f t="shared" si="14"/>
        <v>1</v>
      </c>
      <c r="Q92" s="271">
        <f t="shared" si="15"/>
        <v>0.5</v>
      </c>
      <c r="R92" s="187">
        <f t="shared" si="16"/>
        <v>0</v>
      </c>
      <c r="S92" s="187">
        <f t="shared" si="17"/>
        <v>0</v>
      </c>
    </row>
    <row r="93" spans="1:19" s="22" customFormat="1" ht="15">
      <c r="A93" s="175">
        <v>90</v>
      </c>
      <c r="B93" s="264" t="s">
        <v>241</v>
      </c>
      <c r="C93" s="264" t="s">
        <v>33</v>
      </c>
      <c r="D93" s="336">
        <v>1</v>
      </c>
      <c r="E93" s="374">
        <v>0</v>
      </c>
      <c r="F93" s="191"/>
      <c r="G93" s="346"/>
      <c r="H93" s="191"/>
      <c r="I93" s="375"/>
      <c r="J93" s="191"/>
      <c r="K93" s="375"/>
      <c r="L93" s="180"/>
      <c r="M93" s="338"/>
      <c r="N93" s="166">
        <f t="shared" si="12"/>
        <v>1</v>
      </c>
      <c r="O93" s="167">
        <f t="shared" si="13"/>
        <v>0</v>
      </c>
      <c r="P93" s="270">
        <f t="shared" si="14"/>
        <v>1</v>
      </c>
      <c r="Q93" s="271">
        <f t="shared" si="15"/>
        <v>0</v>
      </c>
      <c r="R93" s="187">
        <f t="shared" si="16"/>
        <v>0</v>
      </c>
      <c r="S93" s="187">
        <f t="shared" si="17"/>
        <v>0</v>
      </c>
    </row>
    <row r="94" spans="1:19" s="22" customFormat="1" ht="15.75" thickBot="1">
      <c r="A94" s="175"/>
      <c r="B94" s="264" t="s">
        <v>267</v>
      </c>
      <c r="C94" s="264" t="s">
        <v>36</v>
      </c>
      <c r="D94" s="191"/>
      <c r="E94" s="346"/>
      <c r="F94" s="191"/>
      <c r="G94" s="346"/>
      <c r="H94" s="191"/>
      <c r="I94" s="346"/>
      <c r="J94" s="191"/>
      <c r="K94" s="346"/>
      <c r="L94" s="168">
        <v>1</v>
      </c>
      <c r="M94" s="176">
        <v>0</v>
      </c>
      <c r="N94" s="166">
        <f t="shared" si="12"/>
        <v>1</v>
      </c>
      <c r="O94" s="167">
        <f t="shared" si="13"/>
        <v>0</v>
      </c>
      <c r="P94" s="270">
        <f t="shared" si="14"/>
        <v>1</v>
      </c>
      <c r="Q94" s="271">
        <f t="shared" si="15"/>
        <v>0</v>
      </c>
      <c r="R94" s="187">
        <f t="shared" si="16"/>
        <v>0</v>
      </c>
      <c r="S94" s="187">
        <f t="shared" si="17"/>
        <v>0</v>
      </c>
    </row>
    <row r="95" spans="1:17" s="22" customFormat="1" ht="15.75" thickBot="1">
      <c r="A95" s="64" t="s">
        <v>26</v>
      </c>
      <c r="B95" s="96"/>
      <c r="C95" s="97"/>
      <c r="D95" s="67"/>
      <c r="E95" s="68"/>
      <c r="F95" s="67"/>
      <c r="G95" s="68"/>
      <c r="H95" s="67"/>
      <c r="I95" s="68"/>
      <c r="J95" s="67"/>
      <c r="K95" s="68"/>
      <c r="L95" s="67"/>
      <c r="M95" s="69"/>
      <c r="N95" s="70" t="s">
        <v>21</v>
      </c>
      <c r="O95" s="71" t="s">
        <v>6</v>
      </c>
      <c r="P95" s="73" t="s">
        <v>21</v>
      </c>
      <c r="Q95" s="71" t="s">
        <v>6</v>
      </c>
    </row>
    <row r="96" spans="1:19" s="15" customFormat="1" ht="15">
      <c r="A96" s="409">
        <v>1</v>
      </c>
      <c r="B96" s="396" t="s">
        <v>223</v>
      </c>
      <c r="C96" s="397" t="s">
        <v>33</v>
      </c>
      <c r="D96" s="290">
        <v>18</v>
      </c>
      <c r="E96" s="385">
        <v>4.5</v>
      </c>
      <c r="F96" s="292">
        <v>20</v>
      </c>
      <c r="G96" s="291">
        <v>5</v>
      </c>
      <c r="H96" s="290">
        <v>20</v>
      </c>
      <c r="I96" s="291">
        <v>4.5</v>
      </c>
      <c r="J96" s="290">
        <v>20</v>
      </c>
      <c r="K96" s="291">
        <v>5</v>
      </c>
      <c r="L96" s="290">
        <v>17</v>
      </c>
      <c r="M96" s="398">
        <v>4</v>
      </c>
      <c r="N96" s="157">
        <f aca="true" t="shared" si="18" ref="N96:N109">SUM(D96+F96+H96+J96+L96)</f>
        <v>95</v>
      </c>
      <c r="O96" s="158">
        <f aca="true" t="shared" si="19" ref="O96:O109">SUM(E96+G96+I96+K96+M96)</f>
        <v>23</v>
      </c>
      <c r="P96" s="267">
        <f aca="true" t="shared" si="20" ref="P96:P109">SUM(D96,F96,H96,J96,L96)-S96</f>
        <v>78</v>
      </c>
      <c r="Q96" s="268">
        <f aca="true" t="shared" si="21" ref="Q96:Q109">SUM(E96,G96,I96,K96,M96)-R96</f>
        <v>19</v>
      </c>
      <c r="R96" s="187">
        <f aca="true" t="shared" si="22" ref="R96:R109">IF(COUNT(M96,K96,I96,G96,E96)=5,MIN(M96,K96,I96,G96,E96),0)</f>
        <v>4</v>
      </c>
      <c r="S96" s="187">
        <f aca="true" t="shared" si="23" ref="S96:S109">IF(COUNT(D96,F96,H96,J96,L96)=5,MIN(D96,F96,H96,J96,L96),0)</f>
        <v>17</v>
      </c>
    </row>
    <row r="97" spans="1:21" s="15" customFormat="1" ht="15">
      <c r="A97" s="175">
        <v>2</v>
      </c>
      <c r="B97" s="360" t="s">
        <v>222</v>
      </c>
      <c r="C97" s="361" t="s">
        <v>33</v>
      </c>
      <c r="D97" s="161">
        <v>20</v>
      </c>
      <c r="E97" s="269">
        <v>5</v>
      </c>
      <c r="F97" s="162">
        <v>17</v>
      </c>
      <c r="G97" s="176">
        <v>4</v>
      </c>
      <c r="H97" s="161">
        <v>17</v>
      </c>
      <c r="I97" s="176">
        <v>3</v>
      </c>
      <c r="J97" s="161">
        <v>18</v>
      </c>
      <c r="K97" s="176">
        <v>4</v>
      </c>
      <c r="L97" s="161">
        <v>16</v>
      </c>
      <c r="M97" s="176">
        <v>4</v>
      </c>
      <c r="N97" s="178">
        <f t="shared" si="18"/>
        <v>88</v>
      </c>
      <c r="O97" s="179">
        <f t="shared" si="19"/>
        <v>20</v>
      </c>
      <c r="P97" s="270">
        <f t="shared" si="20"/>
        <v>72</v>
      </c>
      <c r="Q97" s="271">
        <f t="shared" si="21"/>
        <v>17</v>
      </c>
      <c r="R97" s="187">
        <f t="shared" si="22"/>
        <v>3</v>
      </c>
      <c r="S97" s="187">
        <f t="shared" si="23"/>
        <v>16</v>
      </c>
      <c r="T97" s="19"/>
      <c r="U97" s="19"/>
    </row>
    <row r="98" spans="1:21" s="15" customFormat="1" ht="15">
      <c r="A98" s="175">
        <v>3</v>
      </c>
      <c r="B98" s="358" t="s">
        <v>43</v>
      </c>
      <c r="C98" s="361" t="s">
        <v>33</v>
      </c>
      <c r="D98" s="168">
        <v>14</v>
      </c>
      <c r="E98" s="272">
        <v>3</v>
      </c>
      <c r="F98" s="169">
        <v>18</v>
      </c>
      <c r="G98" s="170">
        <v>4</v>
      </c>
      <c r="H98" s="168">
        <v>18</v>
      </c>
      <c r="I98" s="170">
        <v>4</v>
      </c>
      <c r="J98" s="168">
        <v>17</v>
      </c>
      <c r="K98" s="170">
        <v>4</v>
      </c>
      <c r="L98" s="168">
        <v>18</v>
      </c>
      <c r="M98" s="176">
        <v>4.5</v>
      </c>
      <c r="N98" s="178">
        <f t="shared" si="18"/>
        <v>85</v>
      </c>
      <c r="O98" s="179">
        <f t="shared" si="19"/>
        <v>19.5</v>
      </c>
      <c r="P98" s="270">
        <f t="shared" si="20"/>
        <v>71</v>
      </c>
      <c r="Q98" s="271">
        <f t="shared" si="21"/>
        <v>16.5</v>
      </c>
      <c r="R98" s="187">
        <f t="shared" si="22"/>
        <v>3</v>
      </c>
      <c r="S98" s="187">
        <f t="shared" si="23"/>
        <v>14</v>
      </c>
      <c r="T98" s="22"/>
      <c r="U98" s="22"/>
    </row>
    <row r="99" spans="1:21" s="15" customFormat="1" ht="15">
      <c r="A99" s="175">
        <v>4</v>
      </c>
      <c r="B99" s="362" t="s">
        <v>48</v>
      </c>
      <c r="C99" s="363" t="s">
        <v>22</v>
      </c>
      <c r="D99" s="168">
        <v>15</v>
      </c>
      <c r="E99" s="272">
        <v>3.5</v>
      </c>
      <c r="F99" s="169">
        <v>14</v>
      </c>
      <c r="G99" s="170">
        <v>3</v>
      </c>
      <c r="H99" s="168">
        <v>16</v>
      </c>
      <c r="I99" s="170">
        <v>3</v>
      </c>
      <c r="J99" s="168">
        <v>16</v>
      </c>
      <c r="K99" s="170">
        <v>3.5</v>
      </c>
      <c r="L99" s="168">
        <v>13</v>
      </c>
      <c r="M99" s="357">
        <v>2</v>
      </c>
      <c r="N99" s="178">
        <f t="shared" si="18"/>
        <v>74</v>
      </c>
      <c r="O99" s="179">
        <f t="shared" si="19"/>
        <v>15</v>
      </c>
      <c r="P99" s="270">
        <f t="shared" si="20"/>
        <v>61</v>
      </c>
      <c r="Q99" s="271">
        <f t="shared" si="21"/>
        <v>13</v>
      </c>
      <c r="R99" s="187">
        <f t="shared" si="22"/>
        <v>2</v>
      </c>
      <c r="S99" s="187">
        <f t="shared" si="23"/>
        <v>13</v>
      </c>
      <c r="T99" s="22"/>
      <c r="U99" s="22"/>
    </row>
    <row r="100" spans="1:21" s="19" customFormat="1" ht="15">
      <c r="A100" s="175">
        <v>5</v>
      </c>
      <c r="B100" s="360" t="s">
        <v>221</v>
      </c>
      <c r="C100" s="364" t="s">
        <v>76</v>
      </c>
      <c r="D100" s="168">
        <v>13</v>
      </c>
      <c r="E100" s="272">
        <v>3</v>
      </c>
      <c r="F100" s="169">
        <v>13</v>
      </c>
      <c r="G100" s="272">
        <v>3</v>
      </c>
      <c r="H100" s="168">
        <v>15</v>
      </c>
      <c r="I100" s="170">
        <v>2</v>
      </c>
      <c r="J100" s="168">
        <v>15</v>
      </c>
      <c r="K100" s="170">
        <v>2.5</v>
      </c>
      <c r="L100" s="168">
        <v>15</v>
      </c>
      <c r="M100" s="357">
        <v>3.5</v>
      </c>
      <c r="N100" s="166">
        <f t="shared" si="18"/>
        <v>71</v>
      </c>
      <c r="O100" s="167">
        <f t="shared" si="19"/>
        <v>14</v>
      </c>
      <c r="P100" s="270">
        <f t="shared" si="20"/>
        <v>58</v>
      </c>
      <c r="Q100" s="271">
        <f t="shared" si="21"/>
        <v>12</v>
      </c>
      <c r="R100" s="187">
        <f t="shared" si="22"/>
        <v>2</v>
      </c>
      <c r="S100" s="187">
        <f t="shared" si="23"/>
        <v>13</v>
      </c>
      <c r="T100" s="22"/>
      <c r="U100" s="22"/>
    </row>
    <row r="101" spans="1:21" s="19" customFormat="1" ht="15">
      <c r="A101" s="313">
        <v>6</v>
      </c>
      <c r="B101" s="362" t="s">
        <v>46</v>
      </c>
      <c r="C101" s="364" t="s">
        <v>118</v>
      </c>
      <c r="D101" s="168">
        <v>18</v>
      </c>
      <c r="E101" s="272">
        <v>4.5</v>
      </c>
      <c r="F101" s="169">
        <v>16</v>
      </c>
      <c r="G101" s="170">
        <v>3</v>
      </c>
      <c r="H101" s="180"/>
      <c r="I101" s="365"/>
      <c r="J101" s="180"/>
      <c r="K101" s="365"/>
      <c r="L101" s="168">
        <v>20</v>
      </c>
      <c r="M101" s="176">
        <v>5</v>
      </c>
      <c r="N101" s="178">
        <f t="shared" si="18"/>
        <v>54</v>
      </c>
      <c r="O101" s="179">
        <f t="shared" si="19"/>
        <v>12.5</v>
      </c>
      <c r="P101" s="270">
        <f t="shared" si="20"/>
        <v>54</v>
      </c>
      <c r="Q101" s="271">
        <f t="shared" si="21"/>
        <v>12.5</v>
      </c>
      <c r="R101" s="187">
        <f t="shared" si="22"/>
        <v>0</v>
      </c>
      <c r="S101" s="187">
        <f t="shared" si="23"/>
        <v>0</v>
      </c>
      <c r="T101" s="22"/>
      <c r="U101" s="22"/>
    </row>
    <row r="102" spans="1:21" s="19" customFormat="1" ht="15">
      <c r="A102" s="313">
        <v>7</v>
      </c>
      <c r="B102" s="278" t="s">
        <v>151</v>
      </c>
      <c r="C102" s="364" t="s">
        <v>22</v>
      </c>
      <c r="D102" s="180"/>
      <c r="E102" s="365"/>
      <c r="F102" s="183"/>
      <c r="G102" s="365"/>
      <c r="H102" s="168">
        <v>14</v>
      </c>
      <c r="I102" s="272">
        <v>1</v>
      </c>
      <c r="J102" s="168">
        <v>13</v>
      </c>
      <c r="K102" s="170">
        <v>1.5</v>
      </c>
      <c r="L102" s="168">
        <v>10</v>
      </c>
      <c r="M102" s="357">
        <v>1</v>
      </c>
      <c r="N102" s="166">
        <f t="shared" si="18"/>
        <v>37</v>
      </c>
      <c r="O102" s="167">
        <f t="shared" si="19"/>
        <v>3.5</v>
      </c>
      <c r="P102" s="270">
        <f t="shared" si="20"/>
        <v>37</v>
      </c>
      <c r="Q102" s="271">
        <f t="shared" si="21"/>
        <v>3.5</v>
      </c>
      <c r="R102" s="187">
        <f t="shared" si="22"/>
        <v>0</v>
      </c>
      <c r="S102" s="187">
        <f t="shared" si="23"/>
        <v>0</v>
      </c>
      <c r="T102" s="22"/>
      <c r="U102" s="22"/>
    </row>
    <row r="103" spans="1:21" s="19" customFormat="1" ht="15">
      <c r="A103" s="313">
        <v>8</v>
      </c>
      <c r="B103" s="360" t="s">
        <v>220</v>
      </c>
      <c r="C103" s="359" t="s">
        <v>33</v>
      </c>
      <c r="D103" s="168">
        <v>16</v>
      </c>
      <c r="E103" s="272">
        <v>4</v>
      </c>
      <c r="F103" s="183"/>
      <c r="G103" s="300"/>
      <c r="H103" s="180"/>
      <c r="I103" s="365"/>
      <c r="J103" s="180"/>
      <c r="K103" s="365"/>
      <c r="L103" s="180"/>
      <c r="M103" s="365"/>
      <c r="N103" s="166">
        <f t="shared" si="18"/>
        <v>16</v>
      </c>
      <c r="O103" s="167">
        <f t="shared" si="19"/>
        <v>4</v>
      </c>
      <c r="P103" s="270">
        <f t="shared" si="20"/>
        <v>16</v>
      </c>
      <c r="Q103" s="271">
        <f t="shared" si="21"/>
        <v>4</v>
      </c>
      <c r="R103" s="187">
        <f t="shared" si="22"/>
        <v>0</v>
      </c>
      <c r="S103" s="187">
        <f t="shared" si="23"/>
        <v>0</v>
      </c>
      <c r="T103" s="22"/>
      <c r="U103" s="22"/>
    </row>
    <row r="104" spans="1:21" s="19" customFormat="1" ht="15">
      <c r="A104" s="313">
        <v>9</v>
      </c>
      <c r="B104" s="360" t="s">
        <v>219</v>
      </c>
      <c r="C104" s="361" t="s">
        <v>33</v>
      </c>
      <c r="D104" s="180"/>
      <c r="E104" s="338"/>
      <c r="F104" s="169">
        <v>15</v>
      </c>
      <c r="G104" s="272">
        <v>3</v>
      </c>
      <c r="H104" s="180"/>
      <c r="I104" s="365"/>
      <c r="J104" s="180"/>
      <c r="K104" s="365"/>
      <c r="L104" s="180"/>
      <c r="M104" s="365"/>
      <c r="N104" s="166">
        <f t="shared" si="18"/>
        <v>15</v>
      </c>
      <c r="O104" s="167">
        <f t="shared" si="19"/>
        <v>3</v>
      </c>
      <c r="P104" s="270">
        <f t="shared" si="20"/>
        <v>15</v>
      </c>
      <c r="Q104" s="271">
        <f t="shared" si="21"/>
        <v>3</v>
      </c>
      <c r="R104" s="187">
        <f t="shared" si="22"/>
        <v>0</v>
      </c>
      <c r="S104" s="187">
        <f t="shared" si="23"/>
        <v>0</v>
      </c>
      <c r="T104" s="22"/>
      <c r="U104" s="22"/>
    </row>
    <row r="105" spans="1:21" s="19" customFormat="1" ht="15">
      <c r="A105" s="313">
        <v>10</v>
      </c>
      <c r="B105" s="276" t="s">
        <v>214</v>
      </c>
      <c r="C105" s="372" t="s">
        <v>215</v>
      </c>
      <c r="D105" s="180"/>
      <c r="E105" s="365"/>
      <c r="F105" s="183"/>
      <c r="G105" s="365"/>
      <c r="H105" s="180"/>
      <c r="I105" s="365"/>
      <c r="J105" s="180"/>
      <c r="K105" s="365"/>
      <c r="L105" s="168">
        <v>14</v>
      </c>
      <c r="M105" s="353">
        <v>2.5</v>
      </c>
      <c r="N105" s="166">
        <f t="shared" si="18"/>
        <v>14</v>
      </c>
      <c r="O105" s="167">
        <f t="shared" si="19"/>
        <v>2.5</v>
      </c>
      <c r="P105" s="270">
        <f t="shared" si="20"/>
        <v>14</v>
      </c>
      <c r="Q105" s="271">
        <f t="shared" si="21"/>
        <v>2.5</v>
      </c>
      <c r="R105" s="187">
        <f t="shared" si="22"/>
        <v>0</v>
      </c>
      <c r="S105" s="187">
        <f t="shared" si="23"/>
        <v>0</v>
      </c>
      <c r="T105" s="22"/>
      <c r="U105" s="22"/>
    </row>
    <row r="106" spans="1:21" s="19" customFormat="1" ht="15">
      <c r="A106" s="313">
        <v>11</v>
      </c>
      <c r="B106" s="278" t="s">
        <v>166</v>
      </c>
      <c r="C106" s="364" t="s">
        <v>158</v>
      </c>
      <c r="D106" s="191"/>
      <c r="E106" s="375"/>
      <c r="F106" s="355"/>
      <c r="G106" s="375"/>
      <c r="H106" s="180"/>
      <c r="I106" s="365"/>
      <c r="J106" s="168">
        <v>14</v>
      </c>
      <c r="K106" s="185">
        <v>2</v>
      </c>
      <c r="L106" s="180"/>
      <c r="M106" s="365"/>
      <c r="N106" s="166">
        <f t="shared" si="18"/>
        <v>14</v>
      </c>
      <c r="O106" s="167">
        <f t="shared" si="19"/>
        <v>2</v>
      </c>
      <c r="P106" s="270">
        <f t="shared" si="20"/>
        <v>14</v>
      </c>
      <c r="Q106" s="271">
        <f t="shared" si="21"/>
        <v>2</v>
      </c>
      <c r="R106" s="187">
        <f t="shared" si="22"/>
        <v>0</v>
      </c>
      <c r="S106" s="187">
        <f t="shared" si="23"/>
        <v>0</v>
      </c>
      <c r="T106" s="22"/>
      <c r="U106" s="22"/>
    </row>
    <row r="107" spans="1:21" s="19" customFormat="1" ht="15">
      <c r="A107" s="313">
        <v>12</v>
      </c>
      <c r="B107" s="273" t="s">
        <v>218</v>
      </c>
      <c r="C107" s="273" t="s">
        <v>33</v>
      </c>
      <c r="D107" s="191"/>
      <c r="E107" s="375"/>
      <c r="F107" s="355"/>
      <c r="G107" s="375"/>
      <c r="H107" s="303">
        <v>13</v>
      </c>
      <c r="I107" s="374">
        <v>0</v>
      </c>
      <c r="J107" s="191"/>
      <c r="K107" s="375"/>
      <c r="L107" s="191"/>
      <c r="M107" s="375"/>
      <c r="N107" s="166">
        <f t="shared" si="18"/>
        <v>13</v>
      </c>
      <c r="O107" s="167">
        <f t="shared" si="19"/>
        <v>0</v>
      </c>
      <c r="P107" s="270">
        <f t="shared" si="20"/>
        <v>13</v>
      </c>
      <c r="Q107" s="271">
        <f t="shared" si="21"/>
        <v>0</v>
      </c>
      <c r="R107" s="187">
        <f t="shared" si="22"/>
        <v>0</v>
      </c>
      <c r="S107" s="187">
        <f t="shared" si="23"/>
        <v>0</v>
      </c>
      <c r="T107" s="22"/>
      <c r="U107" s="22"/>
    </row>
    <row r="108" spans="1:21" s="19" customFormat="1" ht="15">
      <c r="A108" s="313">
        <v>13</v>
      </c>
      <c r="B108" s="387" t="s">
        <v>216</v>
      </c>
      <c r="C108" s="387" t="s">
        <v>36</v>
      </c>
      <c r="D108" s="191"/>
      <c r="E108" s="375"/>
      <c r="F108" s="355"/>
      <c r="G108" s="375"/>
      <c r="H108" s="355"/>
      <c r="I108" s="375"/>
      <c r="J108" s="191"/>
      <c r="K108" s="375"/>
      <c r="L108" s="303">
        <v>12</v>
      </c>
      <c r="M108" s="354">
        <v>2</v>
      </c>
      <c r="N108" s="166">
        <f t="shared" si="18"/>
        <v>12</v>
      </c>
      <c r="O108" s="167">
        <f t="shared" si="19"/>
        <v>2</v>
      </c>
      <c r="P108" s="270">
        <f t="shared" si="20"/>
        <v>12</v>
      </c>
      <c r="Q108" s="271">
        <f t="shared" si="21"/>
        <v>2</v>
      </c>
      <c r="R108" s="187">
        <f t="shared" si="22"/>
        <v>0</v>
      </c>
      <c r="S108" s="187">
        <f t="shared" si="23"/>
        <v>0</v>
      </c>
      <c r="T108" s="22"/>
      <c r="U108" s="22"/>
    </row>
    <row r="109" spans="1:21" s="19" customFormat="1" ht="15.75" thickBot="1">
      <c r="A109" s="316">
        <v>14</v>
      </c>
      <c r="B109" s="388" t="s">
        <v>217</v>
      </c>
      <c r="C109" s="388" t="s">
        <v>36</v>
      </c>
      <c r="D109" s="212"/>
      <c r="E109" s="389"/>
      <c r="F109" s="214"/>
      <c r="G109" s="389"/>
      <c r="H109" s="214"/>
      <c r="I109" s="389"/>
      <c r="J109" s="212"/>
      <c r="K109" s="389"/>
      <c r="L109" s="304">
        <v>11</v>
      </c>
      <c r="M109" s="390">
        <v>2</v>
      </c>
      <c r="N109" s="217">
        <f t="shared" si="18"/>
        <v>11</v>
      </c>
      <c r="O109" s="218">
        <f t="shared" si="19"/>
        <v>2</v>
      </c>
      <c r="P109" s="287">
        <f t="shared" si="20"/>
        <v>11</v>
      </c>
      <c r="Q109" s="288">
        <f t="shared" si="21"/>
        <v>2</v>
      </c>
      <c r="R109" s="187">
        <f t="shared" si="22"/>
        <v>0</v>
      </c>
      <c r="S109" s="187">
        <f t="shared" si="23"/>
        <v>0</v>
      </c>
      <c r="T109" s="22"/>
      <c r="U109" s="22"/>
    </row>
    <row r="110" spans="1:17" s="22" customFormat="1" ht="15">
      <c r="A110" s="28"/>
      <c r="D110" s="29"/>
      <c r="E110" s="30"/>
      <c r="F110" s="31"/>
      <c r="G110" s="30"/>
      <c r="H110" s="32"/>
      <c r="I110" s="30"/>
      <c r="J110" s="33"/>
      <c r="K110" s="30"/>
      <c r="L110" s="32"/>
      <c r="M110" s="30"/>
      <c r="N110" s="33"/>
      <c r="O110" s="33"/>
      <c r="P110" s="33"/>
      <c r="Q110" s="33"/>
    </row>
    <row r="111" spans="1:17" s="22" customFormat="1" ht="15">
      <c r="A111" s="28"/>
      <c r="D111" s="29"/>
      <c r="E111" s="30"/>
      <c r="F111" s="31"/>
      <c r="G111" s="30"/>
      <c r="H111" s="32"/>
      <c r="I111" s="30"/>
      <c r="J111" s="33"/>
      <c r="K111" s="30"/>
      <c r="L111" s="32"/>
      <c r="M111" s="30"/>
      <c r="N111" s="33"/>
      <c r="O111" s="33"/>
      <c r="P111" s="33"/>
      <c r="Q111" s="33"/>
    </row>
    <row r="112" spans="2:6" ht="15.75">
      <c r="B112" s="80"/>
      <c r="C112" s="22"/>
      <c r="D112" s="29"/>
      <c r="E112" s="30"/>
      <c r="F112" s="31"/>
    </row>
    <row r="113" spans="2:6" ht="15.75">
      <c r="B113" s="15" t="s">
        <v>139</v>
      </c>
      <c r="C113" s="22"/>
      <c r="D113" s="29"/>
      <c r="E113" s="30"/>
      <c r="F113" s="31"/>
    </row>
    <row r="114" ht="15.75">
      <c r="B114" s="80" t="s">
        <v>47</v>
      </c>
    </row>
  </sheetData>
  <sheetProtection/>
  <mergeCells count="10">
    <mergeCell ref="J3:K3"/>
    <mergeCell ref="J2:K2"/>
    <mergeCell ref="L3:M3"/>
    <mergeCell ref="D2:E2"/>
    <mergeCell ref="D3:E3"/>
    <mergeCell ref="F2:G2"/>
    <mergeCell ref="F3:G3"/>
    <mergeCell ref="H3:I3"/>
    <mergeCell ref="H2:I2"/>
    <mergeCell ref="L2:M2"/>
  </mergeCells>
  <printOptions/>
  <pageMargins left="0.3937007874015748" right="0.31496062992125984" top="0.38" bottom="0.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Soukromá společnost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 Zdeněk</dc:creator>
  <cp:keywords/>
  <dc:description/>
  <cp:lastModifiedBy>Antonín Surma</cp:lastModifiedBy>
  <cp:lastPrinted>2014-01-16T05:45:47Z</cp:lastPrinted>
  <dcterms:created xsi:type="dcterms:W3CDTF">2002-10-17T18:53:27Z</dcterms:created>
  <dcterms:modified xsi:type="dcterms:W3CDTF">2014-04-01T18:14:13Z</dcterms:modified>
  <cp:category/>
  <cp:version/>
  <cp:contentType/>
  <cp:contentStatus/>
</cp:coreProperties>
</file>