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ELO" sheetId="8" r:id="rId4"/>
    <sheet name="History" sheetId="7" r:id="rId5"/>
    <sheet name="Medailisté" sheetId="10" r:id="rId6"/>
  </sheets>
  <calcPr calcId="152511"/>
</workbook>
</file>

<file path=xl/calcChain.xml><?xml version="1.0" encoding="utf-8"?>
<calcChain xmlns="http://schemas.openxmlformats.org/spreadsheetml/2006/main"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O19" i="8" l="1"/>
  <c r="Q19" i="8" s="1"/>
  <c r="O9" i="8"/>
  <c r="Q9" i="8" s="1"/>
  <c r="M54" i="1" l="1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I54" i="1"/>
  <c r="G55" i="1"/>
  <c r="G54" i="1"/>
  <c r="AC37" i="2" l="1"/>
  <c r="Q21" i="8"/>
  <c r="AC41" i="2"/>
  <c r="Q5" i="8"/>
  <c r="AC21" i="2"/>
  <c r="Q8" i="8"/>
  <c r="AC47" i="2"/>
  <c r="AC43" i="2"/>
  <c r="Q16" i="8"/>
  <c r="AC39" i="2"/>
  <c r="AC25" i="2"/>
  <c r="G56" i="1"/>
  <c r="Q18" i="8"/>
  <c r="Q10" i="8"/>
  <c r="Q20" i="8"/>
  <c r="Q12" i="8"/>
  <c r="Q17" i="8"/>
  <c r="Q11" i="8"/>
  <c r="Q7" i="8"/>
  <c r="Q6" i="8"/>
  <c r="Q14" i="8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<sst xmlns="http://schemas.openxmlformats.org/spreadsheetml/2006/main" count="733" uniqueCount="283">
  <si>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</si>
  <si>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</si>
  <si>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</si>
  <si>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</si>
  <si>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</si>
  <si>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</si>
  <si>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</si>
  <si>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</si>
  <si>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</si>
  <si>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</si>
  <si>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</si>
  <si>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</si>
  <si>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</si>
  <si>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</si>
  <si>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</si>
  <si>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</si>
  <si>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</si>
  <si>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</si>
  <si>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</si>
  <si>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</si>
  <si>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</si>
  <si>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</si>
  <si>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</si>
  <si>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</si>
  <si>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</si>
  <si>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</si>
  <si>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</si>
  <si>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</si>
  <si>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</si>
  <si>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</si>
  <si>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</si>
  <si>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</si>
  <si>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</si>
  <si>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</si>
  <si>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</si>
  <si>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</si>
  <si>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</si>
  <si>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</si>
  <si>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</si>
  <si>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</si>
  <si>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</si>
  <si>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</si>
  <si>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</si>
  <si>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</si>
  <si>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</si>
  <si>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</si>
  <si>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</si>
  <si>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</si>
  <si>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</si>
  <si>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</si>
  <si>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</si>
  <si>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</si>
  <si>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</si>
  <si>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</si>
  <si>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</si>
  <si>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</si>
  <si>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</si>
  <si>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</si>
  <si>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</si>
  <si>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</si>
  <si>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</si>
  <si>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</si>
  <si>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</si>
  <si>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</si>
  <si>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</si>
  <si>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</si>
  <si>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</si>
  <si>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</si>
  <si>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</si>
  <si>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</si>
  <si>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</si>
  <si>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</si>
  <si>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</si>
  <si>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</si>
  <si>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</si>
  <si>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</si>
  <si>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</si>
  <si>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</si>
  <si>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</si>
  <si>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</si>
  <si>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</si>
  <si>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</si>
  <si>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</si>
  <si>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</si>
  <si>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</si>
  <si>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</si>
  <si>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</si>
  <si>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</si>
  <si>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</si>
  <si>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</si>
  <si>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</si>
  <si>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</si>
  <si>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</si>
  <si>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</si>
  <si>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</si>
  <si>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</si>
  <si>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</si>
  <si>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</si>
  <si>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</si>
  <si>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</si>
  <si>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</si>
  <si>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</si>
  <si>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</si>
  <si>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</si>
  <si>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</si>
  <si>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</si>
  <si>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</si>
  <si>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</si>
  <si>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</si>
  <si>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</si>
  <si>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</si>
  <si>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</si>
  <si>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</si>
  <si>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</si>
  <si>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</si>
  <si>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</si>
  <si>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</si>
  <si>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</si>
  <si>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</si>
  <si>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</si>
  <si>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</si>
  <si>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</si>
  <si>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</si>
  <si>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</si>
  <si>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</si>
  <si>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</si>
  <si>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</si>
  <si>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</si>
  <si>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</si>
  <si>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</si>
  <si>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</si>
  <si>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</si>
  <si>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</si>
  <si>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</si>
  <si>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</si>
  <si>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</si>
  <si>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</si>
  <si>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</si>
  <si>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</si>
  <si>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</si>
  <si>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</si>
  <si>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</si>
  <si>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</si>
  <si>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</si>
  <si>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</si>
  <si>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</si>
  <si>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</si>
  <si>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</si>
  <si>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</si>
  <si>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</si>
  <si>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</si>
  <si>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</si>
  <si>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</si>
  <si>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</si>
  <si>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</si>
  <si>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</si>
  <si>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</si>
  <si>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</si>
  <si>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</si>
  <si>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</si>
  <si>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</si>
  <si>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</si>
  <si>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</si>
  <si>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</si>
  <si>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</si>
  <si>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</si>
  <si>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</si>
  <si>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</si>
  <si>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</si>
  <si>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</si>
  <si>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</si>
  <si>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</si>
  <si>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</si>
  <si>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</si>
  <si>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</si>
  <si>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</si>
  <si>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</si>
  <si>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</si>
  <si>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</si>
  <si>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</si>
  <si>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</si>
  <si>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</si>
  <si>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</si>
  <si>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</si>
  <si>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</si>
  <si>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</si>
  <si>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</si>
  <si>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</si>
  <si>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</si>
  <si>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</si>
  <si>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</si>
  <si>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</si>
  <si>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</si>
  <si>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</si>
  <si>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</si>
  <si>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</si>
  <si>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</si>
  <si>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</si>
  <si>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</si>
  <si>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</si>
  <si>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</si>
  <si>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</si>
  <si>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</si>
  <si>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</si>
  <si>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</si>
  <si>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</si>
  <si>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</si>
  <si>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</si>
  <si>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</si>
  <si>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</si>
  <si>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</si>
  <si>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</si>
  <si>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</si>
  <si>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</si>
  <si>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</si>
  <si>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</si>
  <si>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</si>
  <si>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</si>
  <si>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</si>
  <si>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</si>
  <si>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</si>
  <si>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</si>
  <si>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</si>
  <si>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</si>
  <si>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</si>
  <si>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</si>
  <si>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</si>
  <si>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</si>
  <si>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</si>
  <si>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</si>
  <si>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</si>
  <si>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</si>
  <si>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</si>
  <si>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</si>
  <si>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</si>
  <si>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</si>
  <si>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</si>
  <si>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</si>
  <si>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</si>
  <si>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</si>
  <si>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</si>
  <si>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</si>
  <si>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</si>
  <si>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</si>
  <si>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</si>
  <si>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</si>
  <si>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</si>
  <si>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</si>
  <si>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</si>
  <si>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</si>
  <si>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</si>
  <si>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K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</si>
  <si>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</si>
  <si>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</si>
  <si>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</si>
  <si>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</si>
  <si>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</si>
  <si>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</si>
  <si>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</si>
  <si>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</si>
  <si>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</si>
  <si>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</si>
  <si>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</si>
  <si>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</si>
  <si>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</si>
  <si>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</si>
  <si>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</si>
  <si>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</si>
  <si>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</si>
  <si>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</si>
  <si>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</si>
  <si>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</si>
  <si>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</si>
  <si>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</si>
  <si>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</si>
  <si>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</si>
  <si>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</si>
  <si>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</si>
  <si>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</si>
  <si>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</si>
  <si>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</si>
  <si>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Klus</t>
  </si>
  <si>
    <t>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</si>
</sst>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6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Border="1"/>
    <xf numFmtId="0" fontId="15" fillId="0" borderId="0" xfId="0" applyFont="1" applyAlignment="1">
      <alignment horizontal="left"/>
    </xf>
    <xf numFmtId="0" fontId="21" fillId="0" borderId="8" xfId="0" applyFont="1" applyBorder="1" applyAlignment="1">
      <alignment horizontal="center"/>
    </xf>
    <xf numFmtId="0" fontId="38" fillId="0" borderId="8" xfId="0" applyFont="1" applyBorder="1"/>
    <xf numFmtId="0" fontId="21" fillId="0" borderId="8" xfId="0" applyFont="1" applyBorder="1"/>
    <xf numFmtId="0" fontId="38" fillId="0" borderId="8" xfId="0" applyFont="1" applyFill="1" applyBorder="1"/>
    <xf numFmtId="1" fontId="21" fillId="0" borderId="8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2" fillId="0" borderId="8" xfId="0" applyFont="1" applyBorder="1" applyAlignment="1">
      <alignment horizontal="right"/>
    </xf>
    <xf numFmtId="0" fontId="42" fillId="0" borderId="8" xfId="0" applyFont="1" applyBorder="1" applyAlignment="1">
      <alignment horizontal="center"/>
    </xf>
    <xf numFmtId="0" fontId="42" fillId="5" borderId="8" xfId="0" applyFont="1" applyFill="1" applyBorder="1" applyAlignment="1">
      <alignment horizontal="center"/>
    </xf>
    <xf numFmtId="0" fontId="42" fillId="3" borderId="8" xfId="0" applyFont="1" applyFill="1" applyBorder="1" applyAlignment="1">
      <alignment horizontal="center"/>
    </xf>
    <xf numFmtId="0" fontId="42" fillId="12" borderId="8" xfId="0" applyFont="1" applyFill="1" applyBorder="1" applyAlignment="1">
      <alignment horizontal="center"/>
    </xf>
    <xf numFmtId="0" fontId="40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1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8" fillId="0" borderId="8" xfId="0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6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center"/>
    </xf>
    <xf numFmtId="0" fontId="41" fillId="3" borderId="0" xfId="0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165" fontId="21" fillId="0" borderId="8" xfId="0" applyNumberFormat="1" applyFont="1" applyBorder="1"/>
    <xf numFmtId="0" fontId="3" fillId="12" borderId="9" xfId="0" applyFont="1" applyFill="1" applyBorder="1"/>
    <xf numFmtId="0" fontId="43" fillId="0" borderId="8" xfId="0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37" fillId="3" borderId="1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36" fillId="8" borderId="8" xfId="0" applyFont="1" applyFill="1" applyBorder="1" applyAlignment="1">
      <alignment horizontal="center"/>
    </xf>
    <xf numFmtId="165" fontId="21" fillId="3" borderId="8" xfId="0" applyNumberFormat="1" applyFont="1" applyFill="1" applyBorder="1"/>
    <xf numFmtId="164" fontId="44" fillId="3" borderId="2" xfId="0" applyNumberFormat="1" applyFont="1" applyFill="1" applyBorder="1" applyAlignment="1">
      <alignment horizontal="center"/>
    </xf>
    <xf numFmtId="164" fontId="37" fillId="3" borderId="2" xfId="0" applyNumberFormat="1" applyFont="1" applyFill="1" applyBorder="1" applyAlignment="1">
      <alignment horizontal="center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21" fillId="3" borderId="8" xfId="0" applyNumberFormat="1" applyFont="1" applyFill="1" applyBorder="1" applyAlignment="1">
      <alignment horizontal="center"/>
    </xf>
    <xf numFmtId="0" fontId="42" fillId="0" borderId="0" xfId="0" applyFont="1" applyBorder="1" applyAlignment="1">
      <alignment horizontal="right"/>
    </xf>
    <xf numFmtId="0" fontId="42" fillId="0" borderId="0" xfId="0" applyFont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0" fontId="46" fillId="3" borderId="5" xfId="0" applyFont="1" applyFill="1" applyBorder="1" applyAlignment="1">
      <alignment horizontal="center"/>
    </xf>
    <xf numFmtId="164" fontId="46" fillId="3" borderId="2" xfId="0" applyNumberFormat="1" applyFont="1" applyFill="1" applyBorder="1" applyAlignment="1">
      <alignment horizontal="center"/>
    </xf>
    <xf numFmtId="0" fontId="21" fillId="3" borderId="8" xfId="0" applyFont="1" applyFill="1" applyBorder="1"/>
    <xf numFmtId="0" fontId="21" fillId="11" borderId="8" xfId="0" applyFont="1" applyFill="1" applyBorder="1" applyAlignment="1">
      <alignment horizontal="center"/>
    </xf>
    <xf numFmtId="0" fontId="21" fillId="11" borderId="8" xfId="0" applyFont="1" applyFill="1" applyBorder="1" applyAlignment="1">
      <alignment horizontal="left"/>
    </xf>
    <xf numFmtId="0" fontId="21" fillId="12" borderId="8" xfId="0" applyFont="1" applyFill="1" applyBorder="1" applyAlignment="1">
      <alignment horizontal="left"/>
    </xf>
    <xf numFmtId="0" fontId="21" fillId="12" borderId="8" xfId="0" applyFont="1" applyFill="1" applyBorder="1"/>
    <xf numFmtId="0" fontId="21" fillId="12" borderId="8" xfId="0" applyFont="1" applyFill="1" applyBorder="1" applyAlignment="1">
      <alignment horizontal="center"/>
    </xf>
    <xf numFmtId="0" fontId="21" fillId="10" borderId="8" xfId="0" applyFont="1" applyFill="1" applyBorder="1" applyAlignment="1">
      <alignment horizontal="left"/>
    </xf>
    <xf numFmtId="0" fontId="21" fillId="10" borderId="8" xfId="0" applyFont="1" applyFill="1" applyBorder="1"/>
    <xf numFmtId="0" fontId="21" fillId="10" borderId="8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47" fillId="3" borderId="8" xfId="0" applyFont="1" applyFill="1" applyBorder="1" applyAlignment="1">
      <alignment horizontal="center"/>
    </xf>
    <xf numFmtId="0" fontId="47" fillId="0" borderId="8" xfId="0" applyFont="1" applyBorder="1"/>
    <xf numFmtId="0" fontId="47" fillId="0" borderId="8" xfId="0" applyFont="1" applyFill="1" applyBorder="1"/>
    <xf numFmtId="0" fontId="37" fillId="13" borderId="5" xfId="0" applyFont="1" applyFill="1" applyBorder="1" applyAlignment="1">
      <alignment horizontal="center"/>
    </xf>
    <xf numFmtId="164" fontId="7" fillId="13" borderId="2" xfId="0" applyNumberFormat="1" applyFont="1" applyFill="1" applyBorder="1" applyAlignment="1">
      <alignment horizontal="center"/>
    </xf>
    <xf numFmtId="0" fontId="37" fillId="3" borderId="5" xfId="0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164" fontId="8" fillId="11" borderId="19" xfId="0" applyNumberFormat="1" applyFont="1" applyFill="1" applyBorder="1" applyAlignment="1">
      <alignment horizontal="center" vertical="center"/>
    </xf>
    <xf numFmtId="164" fontId="8" fillId="11" borderId="18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18" xfId="0" applyNumberFormat="1" applyFont="1" applyFill="1" applyBorder="1" applyAlignment="1">
      <alignment horizontal="center" vertical="center"/>
    </xf>
    <xf numFmtId="164" fontId="8" fillId="14" borderId="21" xfId="0" applyNumberFormat="1" applyFont="1" applyFill="1" applyBorder="1" applyAlignment="1">
      <alignment horizontal="center" vertical="center"/>
    </xf>
    <xf numFmtId="164" fontId="8" fillId="14" borderId="2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4" fontId="8" fillId="14" borderId="19" xfId="0" applyNumberFormat="1" applyFont="1" applyFill="1" applyBorder="1" applyAlignment="1">
      <alignment horizontal="center" vertical="center"/>
    </xf>
    <xf numFmtId="164" fontId="8" fillId="14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165" fontId="7" fillId="3" borderId="23" xfId="0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7" fillId="3" borderId="11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2" fillId="8" borderId="7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8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J50" sqref="J50"/>
    </sheetView>
  </sheetViews>
  <sheetFormatPr defaultColWidth="8.7109375" defaultRowHeight="17.25" x14ac:dyDescent="0.3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5.7109375" style="9" bestFit="1" customWidth="1"/>
    <col min="27" max="27" width="4.42578125" style="9" bestFit="1" customWidth="1"/>
    <col min="28" max="28" width="5.7109375" style="9" bestFit="1" customWidth="1"/>
    <col min="29" max="29" width="5.5703125" style="9" customWidth="1"/>
    <col min="30" max="16384" width="8.7109375" style="9"/>
  </cols>
  <sheetData>
    <row r="1" spans="1:28" x14ac:dyDescent="0.3">
      <c r="B1" s="5" t="str">
        <f>'Podle ELO'!A1</f>
        <v>Otevřený klubový přebor "Klubu přátel šachu ve Frýdku-Místku"</v>
      </c>
      <c r="C1" s="84"/>
      <c r="D1" s="6"/>
      <c r="F1" s="80"/>
      <c r="R1" s="10" t="str">
        <f>'Podle ELO'!Q1</f>
        <v>2017 jarní část</v>
      </c>
    </row>
    <row r="2" spans="1:28" x14ac:dyDescent="0.3">
      <c r="B2" s="5"/>
      <c r="C2" s="91"/>
      <c r="D2" s="6"/>
      <c r="F2" s="80"/>
    </row>
    <row r="3" spans="1:28" ht="18" thickBot="1" x14ac:dyDescent="0.35">
      <c r="A3" s="64" t="s">
        <v>69</v>
      </c>
      <c r="B3" s="65"/>
      <c r="C3" s="65"/>
      <c r="D3" s="65"/>
    </row>
    <row r="4" spans="1:28" s="13" customFormat="1" x14ac:dyDescent="0.3">
      <c r="A4" s="54"/>
      <c r="B4" s="265" t="s">
        <v>2</v>
      </c>
      <c r="C4" s="266"/>
      <c r="D4" s="11" t="s">
        <v>3</v>
      </c>
      <c r="E4" s="12"/>
      <c r="F4" s="78" t="s">
        <v>15</v>
      </c>
      <c r="G4" s="267" t="s">
        <v>4</v>
      </c>
      <c r="H4" s="266"/>
      <c r="I4" s="265" t="s">
        <v>5</v>
      </c>
      <c r="J4" s="266"/>
      <c r="K4" s="265" t="s">
        <v>6</v>
      </c>
      <c r="L4" s="266"/>
      <c r="M4" s="265" t="s">
        <v>7</v>
      </c>
      <c r="N4" s="266"/>
      <c r="O4" s="265" t="s">
        <v>8</v>
      </c>
      <c r="P4" s="266"/>
      <c r="Q4" s="265" t="s">
        <v>9</v>
      </c>
      <c r="R4" s="266"/>
      <c r="S4" s="265" t="s">
        <v>10</v>
      </c>
      <c r="T4" s="266"/>
      <c r="U4" s="265" t="s">
        <v>11</v>
      </c>
      <c r="V4" s="266"/>
      <c r="W4" s="265" t="s">
        <v>12</v>
      </c>
      <c r="X4" s="266"/>
      <c r="Y4" s="265" t="s">
        <v>13</v>
      </c>
      <c r="Z4" s="266"/>
      <c r="AA4" s="265" t="s">
        <v>14</v>
      </c>
      <c r="AB4" s="266"/>
    </row>
    <row r="5" spans="1:28" s="13" customFormat="1" ht="18" thickBot="1" x14ac:dyDescent="0.35">
      <c r="A5" s="55"/>
      <c r="B5" s="92" t="s">
        <v>114</v>
      </c>
      <c r="C5" s="93" t="s">
        <v>115</v>
      </c>
      <c r="D5" s="50" t="s">
        <v>1</v>
      </c>
      <c r="E5" s="14"/>
      <c r="F5" s="79" t="s">
        <v>68</v>
      </c>
      <c r="G5" s="261" t="str">
        <f>'Podle ELO'!F4</f>
        <v>3.1.</v>
      </c>
      <c r="H5" s="262"/>
      <c r="I5" s="261" t="str">
        <f>'Podle ELO'!H4</f>
        <v>10.1.</v>
      </c>
      <c r="J5" s="262"/>
      <c r="K5" s="261" t="str">
        <f>'Podle ELO'!J4</f>
        <v>17.1.</v>
      </c>
      <c r="L5" s="262"/>
      <c r="M5" s="261" t="str">
        <f>'Podle ELO'!L4</f>
        <v>24.1.</v>
      </c>
      <c r="N5" s="262"/>
      <c r="O5" s="261" t="str">
        <f>'Podle ELO'!N4</f>
        <v>31.1.</v>
      </c>
      <c r="P5" s="262"/>
      <c r="Q5" s="261" t="str">
        <f>'Podle ELO'!P4</f>
        <v>14.2.</v>
      </c>
      <c r="R5" s="262"/>
      <c r="S5" s="261" t="str">
        <f>'Podle ELO'!R4</f>
        <v>21.2.</v>
      </c>
      <c r="T5" s="262"/>
      <c r="U5" s="261" t="str">
        <f>'Podle ELO'!T4</f>
        <v>7.3.</v>
      </c>
      <c r="V5" s="262"/>
      <c r="W5" s="261" t="str">
        <f>'Podle ELO'!V4</f>
        <v>14.3.</v>
      </c>
      <c r="X5" s="262"/>
      <c r="Y5" s="261" t="str">
        <f>'Podle ELO'!X4</f>
        <v>28.3.</v>
      </c>
      <c r="Z5" s="262"/>
      <c r="AA5" s="261" t="str">
        <f>'Podle ELO'!Z4</f>
        <v>4.4.</v>
      </c>
      <c r="AB5" s="262"/>
    </row>
    <row r="6" spans="1:28" x14ac:dyDescent="0.3">
      <c r="A6" s="66" t="s">
        <v>19</v>
      </c>
      <c r="B6" s="249">
        <v>5</v>
      </c>
      <c r="C6" s="250"/>
      <c r="D6" s="62" t="s">
        <v>246</v>
      </c>
      <c r="E6" s="27"/>
      <c r="F6" s="245">
        <v>1</v>
      </c>
      <c r="G6" s="16">
        <v>10</v>
      </c>
      <c r="H6" s="257">
        <v>2</v>
      </c>
      <c r="I6" s="17">
        <v>2</v>
      </c>
      <c r="J6" s="251">
        <v>2</v>
      </c>
      <c r="K6" s="16">
        <v>7</v>
      </c>
      <c r="L6" s="259">
        <v>2.5</v>
      </c>
      <c r="M6" s="17">
        <v>3</v>
      </c>
      <c r="N6" s="251">
        <v>3.5</v>
      </c>
      <c r="O6" s="22">
        <v>6</v>
      </c>
      <c r="P6" s="257">
        <v>4.5</v>
      </c>
      <c r="Q6" s="22"/>
      <c r="R6" s="239"/>
      <c r="S6" s="22"/>
      <c r="T6" s="247"/>
      <c r="U6" s="21"/>
      <c r="V6" s="239"/>
      <c r="W6" s="21"/>
      <c r="X6" s="239"/>
      <c r="Y6" s="22"/>
      <c r="Z6" s="239"/>
      <c r="AA6" s="17"/>
      <c r="AB6" s="239"/>
    </row>
    <row r="7" spans="1:28" ht="18" thickBot="1" x14ac:dyDescent="0.35">
      <c r="A7" s="67"/>
      <c r="B7" s="94">
        <v>1842</v>
      </c>
      <c r="C7" s="98">
        <v>1933</v>
      </c>
      <c r="D7" s="63" t="s">
        <v>247</v>
      </c>
      <c r="E7" s="28"/>
      <c r="F7" s="246"/>
      <c r="G7" s="20">
        <v>1</v>
      </c>
      <c r="H7" s="258"/>
      <c r="I7" s="207">
        <v>0</v>
      </c>
      <c r="J7" s="252"/>
      <c r="K7" s="207">
        <v>0.5</v>
      </c>
      <c r="L7" s="260"/>
      <c r="M7" s="207">
        <v>1</v>
      </c>
      <c r="N7" s="252"/>
      <c r="O7" s="19">
        <v>1</v>
      </c>
      <c r="P7" s="258"/>
      <c r="Q7" s="19"/>
      <c r="R7" s="240"/>
      <c r="S7" s="19"/>
      <c r="T7" s="248"/>
      <c r="U7" s="20"/>
      <c r="V7" s="240"/>
      <c r="W7" s="20"/>
      <c r="X7" s="240"/>
      <c r="Y7" s="20"/>
      <c r="Z7" s="240"/>
      <c r="AA7" s="207"/>
      <c r="AB7" s="240"/>
    </row>
    <row r="8" spans="1:28" x14ac:dyDescent="0.3">
      <c r="A8" s="66" t="s">
        <v>20</v>
      </c>
      <c r="B8" s="249">
        <v>2</v>
      </c>
      <c r="C8" s="250"/>
      <c r="D8" s="62" t="s">
        <v>77</v>
      </c>
      <c r="E8" s="27"/>
      <c r="F8" s="245">
        <v>1</v>
      </c>
      <c r="G8" s="21">
        <v>9</v>
      </c>
      <c r="H8" s="257">
        <v>2</v>
      </c>
      <c r="I8" s="22">
        <v>5</v>
      </c>
      <c r="J8" s="257">
        <v>3</v>
      </c>
      <c r="K8" s="21">
        <v>3</v>
      </c>
      <c r="L8" s="257">
        <v>4</v>
      </c>
      <c r="M8" s="230" t="s">
        <v>194</v>
      </c>
      <c r="N8" s="257">
        <v>4</v>
      </c>
      <c r="O8" s="230" t="s">
        <v>194</v>
      </c>
      <c r="P8" s="251">
        <v>4</v>
      </c>
      <c r="Q8" s="16"/>
      <c r="R8" s="247"/>
      <c r="S8" s="22"/>
      <c r="T8" s="247"/>
      <c r="U8" s="21"/>
      <c r="V8" s="239"/>
      <c r="W8" s="21"/>
      <c r="X8" s="239"/>
      <c r="Y8" s="16"/>
      <c r="Z8" s="247"/>
      <c r="AA8" s="22"/>
      <c r="AB8" s="247"/>
    </row>
    <row r="9" spans="1:28" ht="18" thickBot="1" x14ac:dyDescent="0.35">
      <c r="A9" s="67"/>
      <c r="B9" s="94">
        <v>1879</v>
      </c>
      <c r="C9" s="98">
        <v>1884</v>
      </c>
      <c r="D9" s="63" t="s">
        <v>78</v>
      </c>
      <c r="E9" s="28"/>
      <c r="F9" s="246"/>
      <c r="G9" s="19">
        <v>1</v>
      </c>
      <c r="H9" s="258"/>
      <c r="I9" s="19">
        <v>1</v>
      </c>
      <c r="J9" s="258"/>
      <c r="K9" s="19">
        <v>1</v>
      </c>
      <c r="L9" s="258"/>
      <c r="M9" s="231">
        <v>0</v>
      </c>
      <c r="N9" s="258"/>
      <c r="O9" s="231">
        <v>0</v>
      </c>
      <c r="P9" s="252"/>
      <c r="Q9" s="20"/>
      <c r="R9" s="248"/>
      <c r="S9" s="20"/>
      <c r="T9" s="248"/>
      <c r="U9" s="19"/>
      <c r="V9" s="240"/>
      <c r="W9" s="20"/>
      <c r="X9" s="240"/>
      <c r="Y9" s="20"/>
      <c r="Z9" s="248"/>
      <c r="AA9" s="20"/>
      <c r="AB9" s="248"/>
    </row>
    <row r="10" spans="1:28" x14ac:dyDescent="0.3">
      <c r="A10" s="66" t="s">
        <v>21</v>
      </c>
      <c r="B10" s="249">
        <v>6</v>
      </c>
      <c r="C10" s="250"/>
      <c r="D10" s="62" t="s">
        <v>254</v>
      </c>
      <c r="E10" s="27"/>
      <c r="F10" s="245">
        <v>1</v>
      </c>
      <c r="G10" s="230" t="s">
        <v>194</v>
      </c>
      <c r="H10" s="247">
        <v>1</v>
      </c>
      <c r="I10" s="16">
        <v>15</v>
      </c>
      <c r="J10" s="251">
        <v>2</v>
      </c>
      <c r="K10" s="21">
        <v>14</v>
      </c>
      <c r="L10" s="251">
        <v>3</v>
      </c>
      <c r="M10" s="22">
        <v>4</v>
      </c>
      <c r="N10" s="257">
        <v>4</v>
      </c>
      <c r="O10" s="17">
        <v>5</v>
      </c>
      <c r="P10" s="251">
        <v>4</v>
      </c>
      <c r="Q10" s="21"/>
      <c r="R10" s="239"/>
      <c r="S10" s="21"/>
      <c r="T10" s="239"/>
      <c r="U10" s="22"/>
      <c r="V10" s="247"/>
      <c r="W10" s="22"/>
      <c r="X10" s="247"/>
      <c r="Y10" s="21"/>
      <c r="Z10" s="239"/>
      <c r="AA10" s="22"/>
      <c r="AB10" s="247"/>
    </row>
    <row r="11" spans="1:28" ht="18" thickBot="1" x14ac:dyDescent="0.35">
      <c r="A11" s="67"/>
      <c r="B11" s="94">
        <v>1785</v>
      </c>
      <c r="C11" s="98">
        <v>1746</v>
      </c>
      <c r="D11" s="63" t="s">
        <v>265</v>
      </c>
      <c r="E11" s="28"/>
      <c r="F11" s="246"/>
      <c r="G11" s="231">
        <v>0</v>
      </c>
      <c r="H11" s="248"/>
      <c r="I11" s="19">
        <v>1</v>
      </c>
      <c r="J11" s="252"/>
      <c r="K11" s="19">
        <v>1</v>
      </c>
      <c r="L11" s="252"/>
      <c r="M11" s="20">
        <v>1</v>
      </c>
      <c r="N11" s="258"/>
      <c r="O11" s="20">
        <v>0</v>
      </c>
      <c r="P11" s="252"/>
      <c r="Q11" s="20"/>
      <c r="R11" s="240"/>
      <c r="S11" s="20"/>
      <c r="T11" s="240"/>
      <c r="U11" s="20"/>
      <c r="V11" s="248"/>
      <c r="W11" s="20"/>
      <c r="X11" s="248"/>
      <c r="Y11" s="20"/>
      <c r="Z11" s="240"/>
      <c r="AA11" s="19"/>
      <c r="AB11" s="248"/>
    </row>
    <row r="12" spans="1:28" x14ac:dyDescent="0.3">
      <c r="A12" s="66" t="s">
        <v>22</v>
      </c>
      <c r="B12" s="249">
        <v>7</v>
      </c>
      <c r="C12" s="250"/>
      <c r="D12" s="62" t="s">
        <v>215</v>
      </c>
      <c r="E12" s="27"/>
      <c r="F12" s="245">
        <v>1</v>
      </c>
      <c r="G12" s="17">
        <v>13</v>
      </c>
      <c r="H12" s="257">
        <v>2</v>
      </c>
      <c r="I12" s="22">
        <v>1</v>
      </c>
      <c r="J12" s="251">
        <v>2</v>
      </c>
      <c r="K12" s="21">
        <v>5</v>
      </c>
      <c r="L12" s="259">
        <v>2.5</v>
      </c>
      <c r="M12" s="16">
        <v>11</v>
      </c>
      <c r="N12" s="251">
        <v>3.5</v>
      </c>
      <c r="O12" s="230" t="s">
        <v>194</v>
      </c>
      <c r="P12" s="259">
        <v>3.5</v>
      </c>
      <c r="Q12" s="17"/>
      <c r="R12" s="239"/>
      <c r="S12" s="17"/>
      <c r="T12" s="239"/>
      <c r="U12" s="16"/>
      <c r="V12" s="247"/>
      <c r="W12" s="202"/>
      <c r="X12" s="239"/>
      <c r="Y12" s="202"/>
      <c r="Z12" s="247"/>
      <c r="AA12" s="22"/>
      <c r="AB12" s="239"/>
    </row>
    <row r="13" spans="1:28" ht="18" thickBot="1" x14ac:dyDescent="0.35">
      <c r="A13" s="67"/>
      <c r="B13" s="94">
        <v>1726</v>
      </c>
      <c r="C13" s="98">
        <v>1721</v>
      </c>
      <c r="D13" s="63" t="s">
        <v>218</v>
      </c>
      <c r="E13" s="28"/>
      <c r="F13" s="246"/>
      <c r="G13" s="19">
        <v>1</v>
      </c>
      <c r="H13" s="258"/>
      <c r="I13" s="20">
        <v>0</v>
      </c>
      <c r="J13" s="252"/>
      <c r="K13" s="19">
        <v>0.5</v>
      </c>
      <c r="L13" s="260"/>
      <c r="M13" s="20">
        <v>1</v>
      </c>
      <c r="N13" s="252"/>
      <c r="O13" s="231">
        <v>0</v>
      </c>
      <c r="P13" s="260"/>
      <c r="Q13" s="20"/>
      <c r="R13" s="240"/>
      <c r="S13" s="20"/>
      <c r="T13" s="240"/>
      <c r="U13" s="20"/>
      <c r="V13" s="248"/>
      <c r="W13" s="19"/>
      <c r="X13" s="240"/>
      <c r="Y13" s="19"/>
      <c r="Z13" s="248"/>
      <c r="AA13" s="19"/>
      <c r="AB13" s="240"/>
    </row>
    <row r="14" spans="1:28" x14ac:dyDescent="0.3">
      <c r="A14" s="66" t="s">
        <v>23</v>
      </c>
      <c r="B14" s="249">
        <v>9</v>
      </c>
      <c r="C14" s="250"/>
      <c r="D14" s="62" t="s">
        <v>167</v>
      </c>
      <c r="E14" s="27"/>
      <c r="F14" s="245">
        <v>1</v>
      </c>
      <c r="G14" s="16">
        <v>2</v>
      </c>
      <c r="H14" s="247">
        <v>1</v>
      </c>
      <c r="I14" s="22">
        <v>14</v>
      </c>
      <c r="J14" s="239">
        <v>1</v>
      </c>
      <c r="K14" s="21">
        <v>11</v>
      </c>
      <c r="L14" s="239">
        <v>1.5</v>
      </c>
      <c r="M14" s="17">
        <v>16</v>
      </c>
      <c r="N14" s="239">
        <v>2.5</v>
      </c>
      <c r="O14" s="16">
        <v>10</v>
      </c>
      <c r="P14" s="259">
        <v>3.5</v>
      </c>
      <c r="Q14" s="16"/>
      <c r="R14" s="239"/>
      <c r="S14" s="22"/>
      <c r="T14" s="239"/>
      <c r="U14" s="22"/>
      <c r="V14" s="239"/>
      <c r="W14" s="21"/>
      <c r="X14" s="239"/>
      <c r="Y14" s="16"/>
      <c r="Z14" s="247"/>
      <c r="AA14" s="17"/>
      <c r="AB14" s="239"/>
    </row>
    <row r="15" spans="1:28" ht="18" thickBot="1" x14ac:dyDescent="0.35">
      <c r="A15" s="67"/>
      <c r="B15" s="94">
        <v>1672</v>
      </c>
      <c r="C15" s="98">
        <v>1692</v>
      </c>
      <c r="D15" s="63" t="s">
        <v>168</v>
      </c>
      <c r="E15" s="28"/>
      <c r="F15" s="246"/>
      <c r="G15" s="20">
        <v>0</v>
      </c>
      <c r="H15" s="248"/>
      <c r="I15" s="19">
        <v>0</v>
      </c>
      <c r="J15" s="240"/>
      <c r="K15" s="20">
        <v>0.5</v>
      </c>
      <c r="L15" s="240"/>
      <c r="M15" s="20">
        <v>1</v>
      </c>
      <c r="N15" s="240"/>
      <c r="O15" s="208">
        <v>1</v>
      </c>
      <c r="P15" s="260"/>
      <c r="Q15" s="20"/>
      <c r="R15" s="240"/>
      <c r="S15" s="20"/>
      <c r="T15" s="240"/>
      <c r="U15" s="19"/>
      <c r="V15" s="240"/>
      <c r="W15" s="19"/>
      <c r="X15" s="240"/>
      <c r="Y15" s="20"/>
      <c r="Z15" s="248"/>
      <c r="AA15" s="20"/>
      <c r="AB15" s="240"/>
    </row>
    <row r="16" spans="1:28" x14ac:dyDescent="0.3">
      <c r="A16" s="66" t="s">
        <v>24</v>
      </c>
      <c r="B16" s="249">
        <v>3</v>
      </c>
      <c r="C16" s="250"/>
      <c r="D16" s="62" t="s">
        <v>252</v>
      </c>
      <c r="E16" s="27"/>
      <c r="F16" s="245">
        <v>1</v>
      </c>
      <c r="G16" s="230" t="s">
        <v>194</v>
      </c>
      <c r="H16" s="247">
        <v>1</v>
      </c>
      <c r="I16" s="21">
        <v>10</v>
      </c>
      <c r="J16" s="251">
        <v>2</v>
      </c>
      <c r="K16" s="21">
        <v>2</v>
      </c>
      <c r="L16" s="239">
        <v>2</v>
      </c>
      <c r="M16" s="22">
        <v>5</v>
      </c>
      <c r="N16" s="247">
        <v>2</v>
      </c>
      <c r="O16" s="17">
        <v>14</v>
      </c>
      <c r="P16" s="239">
        <v>3</v>
      </c>
      <c r="Q16" s="16"/>
      <c r="R16" s="247"/>
      <c r="S16" s="21"/>
      <c r="T16" s="247"/>
      <c r="U16" s="17"/>
      <c r="V16" s="247"/>
      <c r="W16" s="22"/>
      <c r="X16" s="239"/>
      <c r="Y16" s="17"/>
      <c r="Z16" s="239"/>
      <c r="AA16" s="21"/>
      <c r="AB16" s="247"/>
    </row>
    <row r="17" spans="1:28" ht="18" thickBot="1" x14ac:dyDescent="0.35">
      <c r="A17" s="67"/>
      <c r="B17" s="94">
        <v>1875</v>
      </c>
      <c r="C17" s="98">
        <v>1831</v>
      </c>
      <c r="D17" s="63" t="s">
        <v>253</v>
      </c>
      <c r="E17" s="28"/>
      <c r="F17" s="246"/>
      <c r="G17" s="231">
        <v>0</v>
      </c>
      <c r="H17" s="248"/>
      <c r="I17" s="19">
        <v>1</v>
      </c>
      <c r="J17" s="252"/>
      <c r="K17" s="19">
        <v>0</v>
      </c>
      <c r="L17" s="240"/>
      <c r="M17" s="19">
        <v>0</v>
      </c>
      <c r="N17" s="248"/>
      <c r="O17" s="20">
        <v>1</v>
      </c>
      <c r="P17" s="240"/>
      <c r="Q17" s="20"/>
      <c r="R17" s="248"/>
      <c r="S17" s="20"/>
      <c r="T17" s="248"/>
      <c r="U17" s="20"/>
      <c r="V17" s="248"/>
      <c r="W17" s="20"/>
      <c r="X17" s="240"/>
      <c r="Y17" s="20"/>
      <c r="Z17" s="240"/>
      <c r="AA17" s="20"/>
      <c r="AB17" s="248"/>
    </row>
    <row r="18" spans="1:28" x14ac:dyDescent="0.3">
      <c r="A18" s="66" t="s">
        <v>25</v>
      </c>
      <c r="B18" s="249">
        <v>11</v>
      </c>
      <c r="C18" s="250"/>
      <c r="D18" s="62" t="s">
        <v>136</v>
      </c>
      <c r="E18" s="27"/>
      <c r="F18" s="245">
        <v>1</v>
      </c>
      <c r="G18" s="230" t="s">
        <v>194</v>
      </c>
      <c r="H18" s="247">
        <v>1</v>
      </c>
      <c r="I18" s="16">
        <v>4</v>
      </c>
      <c r="J18" s="239">
        <v>1.5</v>
      </c>
      <c r="K18" s="16">
        <v>9</v>
      </c>
      <c r="L18" s="239">
        <v>2</v>
      </c>
      <c r="M18" s="17">
        <v>7</v>
      </c>
      <c r="N18" s="239">
        <v>2</v>
      </c>
      <c r="O18" s="17">
        <v>15</v>
      </c>
      <c r="P18" s="239">
        <v>3</v>
      </c>
      <c r="Q18" s="16"/>
      <c r="R18" s="239"/>
      <c r="S18" s="21"/>
      <c r="T18" s="239"/>
      <c r="U18" s="21"/>
      <c r="V18" s="239"/>
      <c r="W18" s="22"/>
      <c r="X18" s="239"/>
      <c r="Y18" s="22"/>
      <c r="Z18" s="239"/>
      <c r="AA18" s="21"/>
      <c r="AB18" s="239"/>
    </row>
    <row r="19" spans="1:28" ht="18" thickBot="1" x14ac:dyDescent="0.35">
      <c r="A19" s="67"/>
      <c r="B19" s="94">
        <v>1544</v>
      </c>
      <c r="C19" s="98">
        <v>1591</v>
      </c>
      <c r="D19" s="63" t="s">
        <v>78</v>
      </c>
      <c r="E19" s="28"/>
      <c r="F19" s="246"/>
      <c r="G19" s="231">
        <v>0</v>
      </c>
      <c r="H19" s="248"/>
      <c r="I19" s="20">
        <v>0.5</v>
      </c>
      <c r="J19" s="240"/>
      <c r="K19" s="20">
        <v>0.5</v>
      </c>
      <c r="L19" s="240"/>
      <c r="M19" s="20">
        <v>0</v>
      </c>
      <c r="N19" s="240"/>
      <c r="O19" s="20">
        <v>1</v>
      </c>
      <c r="P19" s="240"/>
      <c r="Q19" s="20"/>
      <c r="R19" s="240"/>
      <c r="S19" s="20"/>
      <c r="T19" s="240"/>
      <c r="U19" s="19"/>
      <c r="V19" s="240"/>
      <c r="W19" s="20"/>
      <c r="X19" s="240"/>
      <c r="Y19" s="20"/>
      <c r="Z19" s="240"/>
      <c r="AA19" s="20"/>
      <c r="AB19" s="240"/>
    </row>
    <row r="20" spans="1:28" x14ac:dyDescent="0.3">
      <c r="A20" s="66" t="s">
        <v>26</v>
      </c>
      <c r="B20" s="253">
        <v>14</v>
      </c>
      <c r="C20" s="254"/>
      <c r="D20" s="62" t="s">
        <v>116</v>
      </c>
      <c r="E20" s="27"/>
      <c r="F20" s="255">
        <v>0</v>
      </c>
      <c r="G20" s="236" t="s">
        <v>251</v>
      </c>
      <c r="H20" s="247">
        <v>1</v>
      </c>
      <c r="I20" s="21">
        <v>9</v>
      </c>
      <c r="J20" s="251">
        <v>2</v>
      </c>
      <c r="K20" s="22">
        <v>6</v>
      </c>
      <c r="L20" s="247">
        <v>2</v>
      </c>
      <c r="M20" s="22">
        <v>15</v>
      </c>
      <c r="N20" s="259">
        <v>3</v>
      </c>
      <c r="O20" s="22">
        <v>3</v>
      </c>
      <c r="P20" s="247">
        <v>3</v>
      </c>
      <c r="Q20" s="17"/>
      <c r="R20" s="239"/>
      <c r="S20" s="22"/>
      <c r="T20" s="239"/>
      <c r="U20" s="21"/>
      <c r="V20" s="247"/>
      <c r="W20" s="16"/>
      <c r="X20" s="239"/>
      <c r="Y20" s="21"/>
      <c r="Z20" s="239"/>
      <c r="AA20" s="16"/>
      <c r="AB20" s="247"/>
    </row>
    <row r="21" spans="1:28" ht="18" thickBot="1" x14ac:dyDescent="0.35">
      <c r="A21" s="67"/>
      <c r="B21" s="94">
        <v>1441</v>
      </c>
      <c r="C21" s="98">
        <v>1431</v>
      </c>
      <c r="D21" s="63" t="s">
        <v>117</v>
      </c>
      <c r="E21" s="28"/>
      <c r="F21" s="256"/>
      <c r="G21" s="237">
        <v>1</v>
      </c>
      <c r="H21" s="248"/>
      <c r="I21" s="20">
        <v>1</v>
      </c>
      <c r="J21" s="252"/>
      <c r="K21" s="20">
        <v>0</v>
      </c>
      <c r="L21" s="248"/>
      <c r="M21" s="19">
        <v>1</v>
      </c>
      <c r="N21" s="260"/>
      <c r="O21" s="20">
        <v>0</v>
      </c>
      <c r="P21" s="248"/>
      <c r="Q21" s="20"/>
      <c r="R21" s="240"/>
      <c r="S21" s="19"/>
      <c r="T21" s="240"/>
      <c r="U21" s="20"/>
      <c r="V21" s="248"/>
      <c r="W21" s="20"/>
      <c r="X21" s="240"/>
      <c r="Y21" s="20"/>
      <c r="Z21" s="240"/>
      <c r="AA21" s="207"/>
      <c r="AB21" s="248"/>
    </row>
    <row r="22" spans="1:28" x14ac:dyDescent="0.3">
      <c r="A22" s="66" t="s">
        <v>27</v>
      </c>
      <c r="B22" s="253">
        <v>17</v>
      </c>
      <c r="C22" s="254"/>
      <c r="D22" s="62" t="s">
        <v>254</v>
      </c>
      <c r="E22" s="27"/>
      <c r="F22" s="255">
        <v>0</v>
      </c>
      <c r="G22" s="230" t="s">
        <v>194</v>
      </c>
      <c r="H22" s="247">
        <v>0</v>
      </c>
      <c r="I22" s="22">
        <v>13</v>
      </c>
      <c r="J22" s="239">
        <v>1</v>
      </c>
      <c r="K22" s="17">
        <v>15</v>
      </c>
      <c r="L22" s="247">
        <v>1</v>
      </c>
      <c r="M22" s="21">
        <v>22</v>
      </c>
      <c r="N22" s="239">
        <v>2</v>
      </c>
      <c r="O22" s="22">
        <v>18</v>
      </c>
      <c r="P22" s="247">
        <v>3</v>
      </c>
      <c r="Q22" s="22"/>
      <c r="R22" s="239"/>
      <c r="S22" s="16"/>
      <c r="T22" s="239"/>
      <c r="U22" s="17"/>
      <c r="V22" s="239"/>
      <c r="W22" s="17"/>
      <c r="X22" s="239"/>
      <c r="Y22" s="16"/>
      <c r="Z22" s="239"/>
      <c r="AA22" s="16"/>
      <c r="AB22" s="239"/>
    </row>
    <row r="23" spans="1:28" ht="18" thickBot="1" x14ac:dyDescent="0.35">
      <c r="A23" s="67"/>
      <c r="B23" s="94">
        <v>1303</v>
      </c>
      <c r="C23" s="98">
        <v>1306</v>
      </c>
      <c r="D23" s="63" t="s">
        <v>255</v>
      </c>
      <c r="E23" s="28"/>
      <c r="F23" s="256"/>
      <c r="G23" s="231">
        <v>0</v>
      </c>
      <c r="H23" s="248"/>
      <c r="I23" s="19">
        <v>1</v>
      </c>
      <c r="J23" s="240"/>
      <c r="K23" s="20">
        <v>0</v>
      </c>
      <c r="L23" s="248"/>
      <c r="M23" s="20">
        <v>1</v>
      </c>
      <c r="N23" s="240"/>
      <c r="O23" s="20">
        <v>1</v>
      </c>
      <c r="P23" s="248"/>
      <c r="Q23" s="20"/>
      <c r="R23" s="240"/>
      <c r="S23" s="207"/>
      <c r="T23" s="240"/>
      <c r="U23" s="207"/>
      <c r="V23" s="240"/>
      <c r="W23" s="207"/>
      <c r="X23" s="240"/>
      <c r="Y23" s="207"/>
      <c r="Z23" s="240"/>
      <c r="AA23" s="207"/>
      <c r="AB23" s="240"/>
    </row>
    <row r="24" spans="1:28" x14ac:dyDescent="0.3">
      <c r="A24" s="66" t="s">
        <v>28</v>
      </c>
      <c r="B24" s="253">
        <v>20</v>
      </c>
      <c r="C24" s="254"/>
      <c r="D24" s="62" t="s">
        <v>248</v>
      </c>
      <c r="E24" s="26"/>
      <c r="F24" s="255">
        <v>0</v>
      </c>
      <c r="G24" s="16">
        <v>16</v>
      </c>
      <c r="H24" s="247">
        <v>1</v>
      </c>
      <c r="I24" s="230" t="s">
        <v>194</v>
      </c>
      <c r="J24" s="239">
        <v>1</v>
      </c>
      <c r="K24" s="21">
        <v>13</v>
      </c>
      <c r="L24" s="239">
        <v>2</v>
      </c>
      <c r="M24" s="230" t="s">
        <v>194</v>
      </c>
      <c r="N24" s="239">
        <v>2</v>
      </c>
      <c r="O24" s="17">
        <v>16</v>
      </c>
      <c r="P24" s="239">
        <v>3</v>
      </c>
      <c r="Q24" s="16"/>
      <c r="R24" s="247"/>
      <c r="S24" s="21"/>
      <c r="T24" s="247"/>
      <c r="U24" s="22"/>
      <c r="V24" s="247"/>
      <c r="W24" s="202"/>
      <c r="X24" s="247"/>
      <c r="Y24" s="202"/>
      <c r="Z24" s="247"/>
      <c r="AA24" s="17"/>
      <c r="AB24" s="247"/>
    </row>
    <row r="25" spans="1:28" ht="18" thickBot="1" x14ac:dyDescent="0.35">
      <c r="A25" s="67"/>
      <c r="B25" s="94" t="s">
        <v>194</v>
      </c>
      <c r="C25" s="98"/>
      <c r="D25" s="63" t="s">
        <v>117</v>
      </c>
      <c r="E25" s="26"/>
      <c r="F25" s="256"/>
      <c r="G25" s="20">
        <v>1</v>
      </c>
      <c r="H25" s="248"/>
      <c r="I25" s="231">
        <v>0</v>
      </c>
      <c r="J25" s="240"/>
      <c r="K25" s="19">
        <v>1</v>
      </c>
      <c r="L25" s="240"/>
      <c r="M25" s="231">
        <v>0</v>
      </c>
      <c r="N25" s="240"/>
      <c r="O25" s="207">
        <v>1</v>
      </c>
      <c r="P25" s="240"/>
      <c r="Q25" s="20"/>
      <c r="R25" s="248"/>
      <c r="S25" s="20"/>
      <c r="T25" s="248"/>
      <c r="U25" s="20"/>
      <c r="V25" s="248"/>
      <c r="W25" s="19"/>
      <c r="X25" s="248"/>
      <c r="Y25" s="19"/>
      <c r="Z25" s="248"/>
      <c r="AA25" s="20"/>
      <c r="AB25" s="248"/>
    </row>
    <row r="26" spans="1:28" x14ac:dyDescent="0.3">
      <c r="A26" s="66" t="s">
        <v>29</v>
      </c>
      <c r="B26" s="249">
        <v>4</v>
      </c>
      <c r="C26" s="250"/>
      <c r="D26" s="62" t="s">
        <v>228</v>
      </c>
      <c r="E26" s="27"/>
      <c r="F26" s="245">
        <v>1</v>
      </c>
      <c r="G26" s="230" t="s">
        <v>194</v>
      </c>
      <c r="H26" s="247">
        <v>1</v>
      </c>
      <c r="I26" s="21">
        <v>11</v>
      </c>
      <c r="J26" s="247">
        <v>1.5</v>
      </c>
      <c r="K26" s="16">
        <v>10</v>
      </c>
      <c r="L26" s="263">
        <v>2.5</v>
      </c>
      <c r="M26" s="17">
        <v>6</v>
      </c>
      <c r="N26" s="247">
        <v>2.5</v>
      </c>
      <c r="O26" s="230" t="s">
        <v>194</v>
      </c>
      <c r="P26" s="247">
        <v>2.5</v>
      </c>
      <c r="Q26" s="17"/>
      <c r="R26" s="247"/>
      <c r="S26" s="16"/>
      <c r="T26" s="247"/>
      <c r="U26" s="16"/>
      <c r="V26" s="247"/>
      <c r="W26" s="16"/>
      <c r="X26" s="247"/>
      <c r="Y26" s="17"/>
      <c r="Z26" s="247"/>
      <c r="AA26" s="202"/>
      <c r="AB26" s="247"/>
    </row>
    <row r="27" spans="1:28" ht="18" thickBot="1" x14ac:dyDescent="0.35">
      <c r="A27" s="67"/>
      <c r="B27" s="94">
        <v>1854</v>
      </c>
      <c r="C27" s="98">
        <v>1768</v>
      </c>
      <c r="D27" s="63" t="s">
        <v>229</v>
      </c>
      <c r="E27" s="28"/>
      <c r="F27" s="246"/>
      <c r="G27" s="231">
        <v>0</v>
      </c>
      <c r="H27" s="248"/>
      <c r="I27" s="20">
        <v>0.5</v>
      </c>
      <c r="J27" s="248"/>
      <c r="K27" s="20">
        <v>1</v>
      </c>
      <c r="L27" s="264"/>
      <c r="M27" s="20">
        <v>0</v>
      </c>
      <c r="N27" s="248"/>
      <c r="O27" s="231">
        <v>0</v>
      </c>
      <c r="P27" s="248"/>
      <c r="Q27" s="207"/>
      <c r="R27" s="248"/>
      <c r="S27" s="207"/>
      <c r="T27" s="248"/>
      <c r="U27" s="207"/>
      <c r="V27" s="248"/>
      <c r="W27" s="207"/>
      <c r="X27" s="248"/>
      <c r="Y27" s="207"/>
      <c r="Z27" s="248"/>
      <c r="AA27" s="19"/>
      <c r="AB27" s="248"/>
    </row>
    <row r="28" spans="1:28" x14ac:dyDescent="0.3">
      <c r="A28" s="66" t="s">
        <v>30</v>
      </c>
      <c r="B28" s="249">
        <v>1</v>
      </c>
      <c r="C28" s="250"/>
      <c r="D28" s="62" t="s">
        <v>225</v>
      </c>
      <c r="E28" s="27"/>
      <c r="F28" s="245">
        <v>1</v>
      </c>
      <c r="G28" s="230" t="s">
        <v>194</v>
      </c>
      <c r="H28" s="247">
        <v>1</v>
      </c>
      <c r="I28" s="17">
        <v>7</v>
      </c>
      <c r="J28" s="251">
        <v>2</v>
      </c>
      <c r="K28" s="230" t="s">
        <v>194</v>
      </c>
      <c r="L28" s="247">
        <v>2</v>
      </c>
      <c r="M28" s="230" t="s">
        <v>194</v>
      </c>
      <c r="N28" s="247">
        <v>2</v>
      </c>
      <c r="O28" s="230" t="s">
        <v>194</v>
      </c>
      <c r="P28" s="247">
        <v>2</v>
      </c>
      <c r="Q28" s="16"/>
      <c r="R28" s="247"/>
      <c r="S28" s="17"/>
      <c r="T28" s="239"/>
      <c r="U28" s="202"/>
      <c r="V28" s="239"/>
      <c r="W28" s="202"/>
      <c r="X28" s="247"/>
      <c r="Y28" s="202"/>
      <c r="Z28" s="247"/>
      <c r="AA28" s="202"/>
      <c r="AB28" s="247"/>
    </row>
    <row r="29" spans="1:28" ht="18" thickBot="1" x14ac:dyDescent="0.35">
      <c r="A29" s="67"/>
      <c r="B29" s="94">
        <v>2055</v>
      </c>
      <c r="C29" s="98">
        <v>2051</v>
      </c>
      <c r="D29" s="63" t="s">
        <v>255</v>
      </c>
      <c r="E29" s="28"/>
      <c r="F29" s="246"/>
      <c r="G29" s="231">
        <v>0</v>
      </c>
      <c r="H29" s="248"/>
      <c r="I29" s="19">
        <v>1</v>
      </c>
      <c r="J29" s="252"/>
      <c r="K29" s="231">
        <v>0</v>
      </c>
      <c r="L29" s="248"/>
      <c r="M29" s="231">
        <v>0</v>
      </c>
      <c r="N29" s="248"/>
      <c r="O29" s="231">
        <v>0</v>
      </c>
      <c r="P29" s="248"/>
      <c r="Q29" s="20"/>
      <c r="R29" s="248"/>
      <c r="S29" s="20"/>
      <c r="T29" s="240"/>
      <c r="U29" s="19"/>
      <c r="V29" s="240"/>
      <c r="W29" s="19"/>
      <c r="X29" s="248"/>
      <c r="Y29" s="19"/>
      <c r="Z29" s="248"/>
      <c r="AA29" s="19"/>
      <c r="AB29" s="248"/>
    </row>
    <row r="30" spans="1:28" x14ac:dyDescent="0.3">
      <c r="A30" s="66" t="s">
        <v>31</v>
      </c>
      <c r="B30" s="249">
        <v>8</v>
      </c>
      <c r="C30" s="250"/>
      <c r="D30" s="62" t="s">
        <v>281</v>
      </c>
      <c r="E30" s="27"/>
      <c r="F30" s="245">
        <v>1</v>
      </c>
      <c r="G30" s="230" t="s">
        <v>194</v>
      </c>
      <c r="H30" s="239">
        <v>0</v>
      </c>
      <c r="I30" s="230" t="s">
        <v>194</v>
      </c>
      <c r="J30" s="239">
        <v>0</v>
      </c>
      <c r="K30" s="230" t="s">
        <v>194</v>
      </c>
      <c r="L30" s="239">
        <v>0</v>
      </c>
      <c r="M30" s="230" t="s">
        <v>194</v>
      </c>
      <c r="N30" s="239">
        <v>0</v>
      </c>
      <c r="O30" s="22">
        <v>21</v>
      </c>
      <c r="P30" s="239">
        <v>2</v>
      </c>
      <c r="Q30" s="21"/>
      <c r="R30" s="239"/>
      <c r="S30" s="16"/>
      <c r="T30" s="239"/>
      <c r="U30" s="21"/>
      <c r="V30" s="239"/>
      <c r="W30" s="21"/>
      <c r="X30" s="239"/>
      <c r="Y30" s="21"/>
      <c r="Z30" s="239"/>
      <c r="AA30" s="202"/>
      <c r="AB30" s="247"/>
    </row>
    <row r="31" spans="1:28" ht="18" thickBot="1" x14ac:dyDescent="0.35">
      <c r="A31" s="67"/>
      <c r="B31" s="94">
        <v>1683</v>
      </c>
      <c r="C31" s="98">
        <v>1716</v>
      </c>
      <c r="D31" s="63" t="s">
        <v>282</v>
      </c>
      <c r="E31" s="28"/>
      <c r="F31" s="246"/>
      <c r="G31" s="231">
        <v>0</v>
      </c>
      <c r="H31" s="240"/>
      <c r="I31" s="231">
        <v>0</v>
      </c>
      <c r="J31" s="240"/>
      <c r="K31" s="231">
        <v>0</v>
      </c>
      <c r="L31" s="240"/>
      <c r="M31" s="231">
        <v>0</v>
      </c>
      <c r="N31" s="240"/>
      <c r="O31" s="20">
        <v>1</v>
      </c>
      <c r="P31" s="240"/>
      <c r="Q31" s="20"/>
      <c r="R31" s="240"/>
      <c r="S31" s="20"/>
      <c r="T31" s="240"/>
      <c r="U31" s="19"/>
      <c r="V31" s="240"/>
      <c r="W31" s="19"/>
      <c r="X31" s="240"/>
      <c r="Y31" s="19"/>
      <c r="Z31" s="240"/>
      <c r="AA31" s="19"/>
      <c r="AB31" s="248"/>
    </row>
    <row r="32" spans="1:28" x14ac:dyDescent="0.3">
      <c r="A32" s="117" t="s">
        <v>32</v>
      </c>
      <c r="B32" s="249">
        <v>10</v>
      </c>
      <c r="C32" s="250"/>
      <c r="D32" s="62" t="s">
        <v>80</v>
      </c>
      <c r="E32" s="27"/>
      <c r="F32" s="245">
        <v>1</v>
      </c>
      <c r="G32" s="21">
        <v>5</v>
      </c>
      <c r="H32" s="247">
        <v>1</v>
      </c>
      <c r="I32" s="16">
        <v>3</v>
      </c>
      <c r="J32" s="239">
        <v>1</v>
      </c>
      <c r="K32" s="17">
        <v>4</v>
      </c>
      <c r="L32" s="239">
        <v>1</v>
      </c>
      <c r="M32" s="22">
        <v>18</v>
      </c>
      <c r="N32" s="239">
        <v>2</v>
      </c>
      <c r="O32" s="17">
        <v>9</v>
      </c>
      <c r="P32" s="239">
        <v>2</v>
      </c>
      <c r="Q32" s="21"/>
      <c r="R32" s="247"/>
      <c r="S32" s="22"/>
      <c r="T32" s="239"/>
      <c r="U32" s="219"/>
      <c r="V32" s="239"/>
      <c r="W32" s="22"/>
      <c r="X32" s="239"/>
      <c r="Y32" s="202"/>
      <c r="Z32" s="239"/>
      <c r="AA32" s="202"/>
      <c r="AB32" s="239"/>
    </row>
    <row r="33" spans="1:28" ht="18" thickBot="1" x14ac:dyDescent="0.35">
      <c r="A33" s="118"/>
      <c r="B33" s="94">
        <v>1550</v>
      </c>
      <c r="C33" s="98">
        <v>1567</v>
      </c>
      <c r="D33" s="63" t="s">
        <v>79</v>
      </c>
      <c r="E33" s="28"/>
      <c r="F33" s="246"/>
      <c r="G33" s="20">
        <v>0</v>
      </c>
      <c r="H33" s="248"/>
      <c r="I33" s="20">
        <v>0</v>
      </c>
      <c r="J33" s="240"/>
      <c r="K33" s="20">
        <v>0</v>
      </c>
      <c r="L33" s="240"/>
      <c r="M33" s="19">
        <v>1</v>
      </c>
      <c r="N33" s="240"/>
      <c r="O33" s="19">
        <v>0</v>
      </c>
      <c r="P33" s="240"/>
      <c r="Q33" s="20"/>
      <c r="R33" s="248"/>
      <c r="S33" s="20"/>
      <c r="T33" s="240"/>
      <c r="U33" s="220"/>
      <c r="V33" s="240"/>
      <c r="W33" s="20"/>
      <c r="X33" s="240"/>
      <c r="Y33" s="19"/>
      <c r="Z33" s="240"/>
      <c r="AA33" s="19"/>
      <c r="AB33" s="240"/>
    </row>
    <row r="34" spans="1:28" x14ac:dyDescent="0.3">
      <c r="A34" s="117" t="s">
        <v>33</v>
      </c>
      <c r="B34" s="253">
        <v>15</v>
      </c>
      <c r="C34" s="254"/>
      <c r="D34" s="62" t="s">
        <v>81</v>
      </c>
      <c r="E34" s="27"/>
      <c r="F34" s="255">
        <v>0</v>
      </c>
      <c r="G34" s="16">
        <v>19</v>
      </c>
      <c r="H34" s="247">
        <v>1</v>
      </c>
      <c r="I34" s="17">
        <v>6</v>
      </c>
      <c r="J34" s="239">
        <v>1</v>
      </c>
      <c r="K34" s="16">
        <v>17</v>
      </c>
      <c r="L34" s="239">
        <v>2</v>
      </c>
      <c r="M34" s="17">
        <v>14</v>
      </c>
      <c r="N34" s="239">
        <v>2</v>
      </c>
      <c r="O34" s="22">
        <v>11</v>
      </c>
      <c r="P34" s="247">
        <v>2</v>
      </c>
      <c r="Q34" s="21"/>
      <c r="R34" s="247"/>
      <c r="S34" s="17"/>
      <c r="T34" s="247"/>
      <c r="U34" s="22"/>
      <c r="V34" s="247"/>
      <c r="W34" s="21"/>
      <c r="X34" s="247"/>
      <c r="Y34" s="17"/>
      <c r="Z34" s="247"/>
      <c r="AA34" s="16"/>
      <c r="AB34" s="247"/>
    </row>
    <row r="35" spans="1:28" ht="18" thickBot="1" x14ac:dyDescent="0.35">
      <c r="A35" s="118"/>
      <c r="B35" s="94">
        <v>1318</v>
      </c>
      <c r="C35" s="98">
        <v>1361</v>
      </c>
      <c r="D35" s="63" t="s">
        <v>82</v>
      </c>
      <c r="E35" s="28"/>
      <c r="F35" s="256"/>
      <c r="G35" s="20">
        <v>1</v>
      </c>
      <c r="H35" s="248"/>
      <c r="I35" s="207">
        <v>0</v>
      </c>
      <c r="J35" s="240"/>
      <c r="K35" s="207">
        <v>1</v>
      </c>
      <c r="L35" s="240"/>
      <c r="M35" s="207">
        <v>0</v>
      </c>
      <c r="N35" s="240"/>
      <c r="O35" s="19">
        <v>0</v>
      </c>
      <c r="P35" s="248"/>
      <c r="Q35" s="20"/>
      <c r="R35" s="248"/>
      <c r="S35" s="207"/>
      <c r="T35" s="248"/>
      <c r="U35" s="20"/>
      <c r="V35" s="248"/>
      <c r="W35" s="19"/>
      <c r="X35" s="248"/>
      <c r="Y35" s="20"/>
      <c r="Z35" s="248"/>
      <c r="AA35" s="207"/>
      <c r="AB35" s="248"/>
    </row>
    <row r="36" spans="1:28" x14ac:dyDescent="0.3">
      <c r="A36" s="117" t="s">
        <v>34</v>
      </c>
      <c r="B36" s="253">
        <v>21</v>
      </c>
      <c r="C36" s="254"/>
      <c r="D36" s="62" t="s">
        <v>250</v>
      </c>
      <c r="E36" s="26"/>
      <c r="F36" s="255">
        <v>0</v>
      </c>
      <c r="G36" s="17">
        <v>18</v>
      </c>
      <c r="H36" s="247">
        <v>1</v>
      </c>
      <c r="I36" s="230" t="s">
        <v>194</v>
      </c>
      <c r="J36" s="239">
        <v>1</v>
      </c>
      <c r="K36" s="22">
        <v>16</v>
      </c>
      <c r="L36" s="247">
        <v>2</v>
      </c>
      <c r="M36" s="230" t="s">
        <v>194</v>
      </c>
      <c r="N36" s="247">
        <v>2</v>
      </c>
      <c r="O36" s="21">
        <v>8</v>
      </c>
      <c r="P36" s="247">
        <v>2</v>
      </c>
      <c r="Q36" s="202"/>
      <c r="R36" s="247"/>
      <c r="S36" s="202"/>
      <c r="T36" s="247"/>
      <c r="U36" s="202"/>
      <c r="V36" s="247"/>
      <c r="W36" s="202"/>
      <c r="X36" s="247"/>
      <c r="Y36" s="202"/>
      <c r="Z36" s="247"/>
      <c r="AA36" s="202"/>
      <c r="AB36" s="247"/>
    </row>
    <row r="37" spans="1:28" ht="18" thickBot="1" x14ac:dyDescent="0.35">
      <c r="A37" s="118"/>
      <c r="B37" s="94" t="s">
        <v>194</v>
      </c>
      <c r="C37" s="98"/>
      <c r="D37" s="63" t="s">
        <v>230</v>
      </c>
      <c r="E37" s="26"/>
      <c r="F37" s="256"/>
      <c r="G37" s="19">
        <v>1</v>
      </c>
      <c r="H37" s="248"/>
      <c r="I37" s="231">
        <v>0</v>
      </c>
      <c r="J37" s="240"/>
      <c r="K37" s="20">
        <v>1</v>
      </c>
      <c r="L37" s="248"/>
      <c r="M37" s="231">
        <v>0</v>
      </c>
      <c r="N37" s="248"/>
      <c r="O37" s="20">
        <v>0</v>
      </c>
      <c r="P37" s="248"/>
      <c r="Q37" s="19"/>
      <c r="R37" s="248"/>
      <c r="S37" s="19"/>
      <c r="T37" s="248"/>
      <c r="U37" s="19"/>
      <c r="V37" s="248"/>
      <c r="W37" s="19"/>
      <c r="X37" s="248"/>
      <c r="Y37" s="19"/>
      <c r="Z37" s="248"/>
      <c r="AA37" s="19"/>
      <c r="AB37" s="248"/>
    </row>
    <row r="38" spans="1:28" x14ac:dyDescent="0.3">
      <c r="A38" s="66" t="s">
        <v>35</v>
      </c>
      <c r="B38" s="253">
        <v>16</v>
      </c>
      <c r="C38" s="254"/>
      <c r="D38" s="62" t="s">
        <v>152</v>
      </c>
      <c r="E38" s="27"/>
      <c r="F38" s="255">
        <v>0</v>
      </c>
      <c r="G38" s="17">
        <v>20</v>
      </c>
      <c r="H38" s="247">
        <v>0</v>
      </c>
      <c r="I38" s="22">
        <v>18</v>
      </c>
      <c r="J38" s="239">
        <v>1</v>
      </c>
      <c r="K38" s="17">
        <v>21</v>
      </c>
      <c r="L38" s="247">
        <v>1</v>
      </c>
      <c r="M38" s="22">
        <v>9</v>
      </c>
      <c r="N38" s="239">
        <v>1</v>
      </c>
      <c r="O38" s="16">
        <v>20</v>
      </c>
      <c r="P38" s="247">
        <v>1</v>
      </c>
      <c r="Q38" s="21"/>
      <c r="R38" s="247"/>
      <c r="S38" s="16"/>
      <c r="T38" s="239"/>
      <c r="U38" s="22"/>
      <c r="V38" s="239"/>
      <c r="W38" s="202"/>
      <c r="X38" s="239"/>
      <c r="Y38" s="202"/>
      <c r="Z38" s="239"/>
      <c r="AA38" s="202"/>
      <c r="AB38" s="247"/>
    </row>
    <row r="39" spans="1:28" ht="18" thickBot="1" x14ac:dyDescent="0.35">
      <c r="A39" s="67"/>
      <c r="B39" s="94">
        <v>1311</v>
      </c>
      <c r="C39" s="98">
        <v>1364</v>
      </c>
      <c r="D39" s="63" t="s">
        <v>153</v>
      </c>
      <c r="E39" s="28"/>
      <c r="F39" s="256"/>
      <c r="G39" s="207">
        <v>0</v>
      </c>
      <c r="H39" s="248"/>
      <c r="I39" s="20">
        <v>1</v>
      </c>
      <c r="J39" s="240"/>
      <c r="K39" s="19">
        <v>0</v>
      </c>
      <c r="L39" s="248"/>
      <c r="M39" s="20">
        <v>0</v>
      </c>
      <c r="N39" s="240"/>
      <c r="O39" s="19">
        <v>0</v>
      </c>
      <c r="P39" s="248"/>
      <c r="Q39" s="20"/>
      <c r="R39" s="248"/>
      <c r="S39" s="20"/>
      <c r="T39" s="240"/>
      <c r="U39" s="20"/>
      <c r="V39" s="240"/>
      <c r="W39" s="207"/>
      <c r="X39" s="240"/>
      <c r="Y39" s="207"/>
      <c r="Z39" s="240"/>
      <c r="AA39" s="20"/>
      <c r="AB39" s="248"/>
    </row>
    <row r="40" spans="1:28" x14ac:dyDescent="0.3">
      <c r="A40" s="117" t="s">
        <v>36</v>
      </c>
      <c r="B40" s="253">
        <v>18</v>
      </c>
      <c r="C40" s="254"/>
      <c r="D40" s="62" t="s">
        <v>225</v>
      </c>
      <c r="E40" s="27"/>
      <c r="F40" s="255">
        <v>0</v>
      </c>
      <c r="G40" s="22">
        <v>21</v>
      </c>
      <c r="H40" s="247">
        <v>0</v>
      </c>
      <c r="I40" s="21">
        <v>16</v>
      </c>
      <c r="J40" s="239">
        <v>0</v>
      </c>
      <c r="K40" s="22">
        <v>22</v>
      </c>
      <c r="L40" s="239">
        <v>1</v>
      </c>
      <c r="M40" s="21">
        <v>10</v>
      </c>
      <c r="N40" s="239">
        <v>1</v>
      </c>
      <c r="O40" s="21">
        <v>17</v>
      </c>
      <c r="P40" s="247">
        <v>1</v>
      </c>
      <c r="Q40" s="22"/>
      <c r="R40" s="247"/>
      <c r="S40" s="202"/>
      <c r="T40" s="239"/>
      <c r="U40" s="202"/>
      <c r="V40" s="239"/>
      <c r="W40" s="202"/>
      <c r="X40" s="239"/>
      <c r="Y40" s="202"/>
      <c r="Z40" s="239"/>
      <c r="AA40" s="202"/>
      <c r="AB40" s="239"/>
    </row>
    <row r="41" spans="1:28" ht="18" thickBot="1" x14ac:dyDescent="0.35">
      <c r="A41" s="118"/>
      <c r="B41" s="94">
        <v>1181</v>
      </c>
      <c r="C41" s="98">
        <v>1213</v>
      </c>
      <c r="D41" s="63" t="s">
        <v>226</v>
      </c>
      <c r="E41" s="28"/>
      <c r="F41" s="256"/>
      <c r="G41" s="19">
        <v>0</v>
      </c>
      <c r="H41" s="248"/>
      <c r="I41" s="19">
        <v>0</v>
      </c>
      <c r="J41" s="240"/>
      <c r="K41" s="19">
        <v>1</v>
      </c>
      <c r="L41" s="240"/>
      <c r="M41" s="20">
        <v>0</v>
      </c>
      <c r="N41" s="240"/>
      <c r="O41" s="20">
        <v>0</v>
      </c>
      <c r="P41" s="248"/>
      <c r="Q41" s="20"/>
      <c r="R41" s="248"/>
      <c r="S41" s="207"/>
      <c r="T41" s="240"/>
      <c r="U41" s="207"/>
      <c r="V41" s="240"/>
      <c r="W41" s="207"/>
      <c r="X41" s="240"/>
      <c r="Y41" s="207"/>
      <c r="Z41" s="240"/>
      <c r="AA41" s="207"/>
      <c r="AB41" s="240"/>
    </row>
    <row r="42" spans="1:28" x14ac:dyDescent="0.3">
      <c r="A42" s="66" t="s">
        <v>37</v>
      </c>
      <c r="B42" s="253">
        <v>22</v>
      </c>
      <c r="C42" s="254"/>
      <c r="D42" s="62" t="s">
        <v>278</v>
      </c>
      <c r="E42" s="26"/>
      <c r="F42" s="255">
        <v>0</v>
      </c>
      <c r="G42" s="230" t="s">
        <v>194</v>
      </c>
      <c r="H42" s="239">
        <v>0</v>
      </c>
      <c r="I42" s="230" t="s">
        <v>194</v>
      </c>
      <c r="J42" s="239">
        <v>0</v>
      </c>
      <c r="K42" s="21">
        <v>18</v>
      </c>
      <c r="L42" s="239">
        <v>0</v>
      </c>
      <c r="M42" s="16">
        <v>17</v>
      </c>
      <c r="N42" s="239">
        <v>0</v>
      </c>
      <c r="O42" s="17">
        <v>19</v>
      </c>
      <c r="P42" s="239">
        <v>1</v>
      </c>
      <c r="Q42" s="202"/>
      <c r="R42" s="247"/>
      <c r="S42" s="202"/>
      <c r="T42" s="247"/>
      <c r="U42" s="202"/>
      <c r="V42" s="247"/>
      <c r="W42" s="202"/>
      <c r="X42" s="247"/>
      <c r="Y42" s="202"/>
      <c r="Z42" s="247"/>
      <c r="AA42" s="202"/>
      <c r="AB42" s="247"/>
    </row>
    <row r="43" spans="1:28" ht="18" thickBot="1" x14ac:dyDescent="0.35">
      <c r="A43" s="67"/>
      <c r="B43" s="94" t="s">
        <v>194</v>
      </c>
      <c r="C43" s="98"/>
      <c r="D43" s="63" t="s">
        <v>279</v>
      </c>
      <c r="E43" s="26"/>
      <c r="F43" s="256"/>
      <c r="G43" s="231">
        <v>0</v>
      </c>
      <c r="H43" s="240"/>
      <c r="I43" s="231">
        <v>0</v>
      </c>
      <c r="J43" s="240"/>
      <c r="K43" s="20">
        <v>0</v>
      </c>
      <c r="L43" s="240"/>
      <c r="M43" s="20">
        <v>0</v>
      </c>
      <c r="N43" s="240"/>
      <c r="O43" s="20">
        <v>1</v>
      </c>
      <c r="P43" s="240"/>
      <c r="Q43" s="20"/>
      <c r="R43" s="248"/>
      <c r="S43" s="20"/>
      <c r="T43" s="248"/>
      <c r="U43" s="20"/>
      <c r="V43" s="248"/>
      <c r="W43" s="20"/>
      <c r="X43" s="248"/>
      <c r="Y43" s="20"/>
      <c r="Z43" s="248"/>
      <c r="AA43" s="20"/>
      <c r="AB43" s="248"/>
    </row>
    <row r="44" spans="1:28" x14ac:dyDescent="0.3">
      <c r="A44" s="117" t="s">
        <v>38</v>
      </c>
      <c r="B44" s="253">
        <v>13</v>
      </c>
      <c r="C44" s="254"/>
      <c r="D44" s="62" t="s">
        <v>156</v>
      </c>
      <c r="E44" s="27"/>
      <c r="F44" s="255">
        <v>0</v>
      </c>
      <c r="G44" s="16">
        <v>7</v>
      </c>
      <c r="H44" s="247">
        <v>0</v>
      </c>
      <c r="I44" s="21">
        <v>17</v>
      </c>
      <c r="J44" s="239">
        <v>0</v>
      </c>
      <c r="K44" s="16">
        <v>20</v>
      </c>
      <c r="L44" s="239">
        <v>0</v>
      </c>
      <c r="M44" s="230" t="s">
        <v>194</v>
      </c>
      <c r="N44" s="247">
        <v>0</v>
      </c>
      <c r="O44" s="230" t="s">
        <v>194</v>
      </c>
      <c r="P44" s="247">
        <v>0</v>
      </c>
      <c r="Q44" s="22"/>
      <c r="R44" s="247"/>
      <c r="S44" s="21"/>
      <c r="T44" s="239"/>
      <c r="U44" s="21"/>
      <c r="V44" s="239"/>
      <c r="W44" s="22"/>
      <c r="X44" s="239"/>
      <c r="Y44" s="21"/>
      <c r="Z44" s="239"/>
      <c r="AA44" s="202"/>
      <c r="AB44" s="239"/>
    </row>
    <row r="45" spans="1:28" ht="18" thickBot="1" x14ac:dyDescent="0.35">
      <c r="A45" s="118"/>
      <c r="B45" s="94">
        <v>1462</v>
      </c>
      <c r="C45" s="98">
        <v>1478</v>
      </c>
      <c r="D45" s="63" t="s">
        <v>157</v>
      </c>
      <c r="E45" s="28"/>
      <c r="F45" s="256"/>
      <c r="G45" s="207">
        <v>0</v>
      </c>
      <c r="H45" s="248"/>
      <c r="I45" s="20">
        <v>0</v>
      </c>
      <c r="J45" s="240"/>
      <c r="K45" s="20">
        <v>0</v>
      </c>
      <c r="L45" s="240"/>
      <c r="M45" s="231">
        <v>0</v>
      </c>
      <c r="N45" s="248"/>
      <c r="O45" s="231">
        <v>0</v>
      </c>
      <c r="P45" s="248"/>
      <c r="Q45" s="20"/>
      <c r="R45" s="248"/>
      <c r="S45" s="20"/>
      <c r="T45" s="240"/>
      <c r="U45" s="20"/>
      <c r="V45" s="240"/>
      <c r="W45" s="20"/>
      <c r="X45" s="240"/>
      <c r="Y45" s="20"/>
      <c r="Z45" s="240"/>
      <c r="AA45" s="20"/>
      <c r="AB45" s="240"/>
    </row>
    <row r="46" spans="1:28" x14ac:dyDescent="0.3">
      <c r="A46" s="117" t="s">
        <v>60</v>
      </c>
      <c r="B46" s="253">
        <v>19</v>
      </c>
      <c r="C46" s="254"/>
      <c r="D46" s="62" t="s">
        <v>248</v>
      </c>
      <c r="E46" s="26"/>
      <c r="F46" s="255">
        <v>0</v>
      </c>
      <c r="G46" s="21">
        <v>15</v>
      </c>
      <c r="H46" s="247">
        <v>0</v>
      </c>
      <c r="I46" s="230" t="s">
        <v>194</v>
      </c>
      <c r="J46" s="239">
        <v>0</v>
      </c>
      <c r="K46" s="230" t="s">
        <v>194</v>
      </c>
      <c r="L46" s="239">
        <v>0</v>
      </c>
      <c r="M46" s="230" t="s">
        <v>194</v>
      </c>
      <c r="N46" s="239">
        <v>0</v>
      </c>
      <c r="O46" s="22">
        <v>22</v>
      </c>
      <c r="P46" s="247">
        <v>0</v>
      </c>
      <c r="Q46" s="202"/>
      <c r="R46" s="247"/>
      <c r="S46" s="202"/>
      <c r="T46" s="247"/>
      <c r="U46" s="202"/>
      <c r="V46" s="247"/>
      <c r="W46" s="202"/>
      <c r="X46" s="247"/>
      <c r="Y46" s="202"/>
      <c r="Z46" s="247"/>
      <c r="AA46" s="202"/>
      <c r="AB46" s="247"/>
    </row>
    <row r="47" spans="1:28" ht="18" thickBot="1" x14ac:dyDescent="0.35">
      <c r="A47" s="118"/>
      <c r="B47" s="94" t="s">
        <v>194</v>
      </c>
      <c r="C47" s="98"/>
      <c r="D47" s="63" t="s">
        <v>249</v>
      </c>
      <c r="E47" s="26"/>
      <c r="F47" s="256"/>
      <c r="G47" s="20">
        <v>0</v>
      </c>
      <c r="H47" s="248"/>
      <c r="I47" s="231">
        <v>0</v>
      </c>
      <c r="J47" s="240"/>
      <c r="K47" s="231">
        <v>0</v>
      </c>
      <c r="L47" s="240"/>
      <c r="M47" s="231">
        <v>0</v>
      </c>
      <c r="N47" s="240"/>
      <c r="O47" s="20">
        <v>0</v>
      </c>
      <c r="P47" s="248"/>
      <c r="Q47" s="20"/>
      <c r="R47" s="248"/>
      <c r="S47" s="20"/>
      <c r="T47" s="248"/>
      <c r="U47" s="20"/>
      <c r="V47" s="248"/>
      <c r="W47" s="20"/>
      <c r="X47" s="248"/>
      <c r="Y47" s="20"/>
      <c r="Z47" s="248"/>
      <c r="AA47" s="20"/>
      <c r="AB47" s="248"/>
    </row>
    <row r="48" spans="1:28" x14ac:dyDescent="0.3">
      <c r="A48" s="117" t="s">
        <v>61</v>
      </c>
      <c r="B48" s="241"/>
      <c r="C48" s="242"/>
      <c r="D48" s="62"/>
      <c r="E48" s="26"/>
      <c r="F48" s="243"/>
      <c r="G48" s="238"/>
      <c r="H48" s="239"/>
      <c r="I48" s="238"/>
      <c r="J48" s="239"/>
      <c r="K48" s="21"/>
      <c r="L48" s="239"/>
      <c r="M48" s="16"/>
      <c r="N48" s="239"/>
      <c r="O48" s="202"/>
      <c r="P48" s="239"/>
      <c r="Q48" s="202"/>
      <c r="R48" s="239"/>
      <c r="S48" s="21"/>
      <c r="T48" s="239"/>
      <c r="U48" s="21"/>
      <c r="V48" s="239"/>
      <c r="W48" s="22"/>
      <c r="X48" s="239"/>
      <c r="Y48" s="202"/>
      <c r="Z48" s="239"/>
      <c r="AA48" s="202"/>
      <c r="AB48" s="239"/>
    </row>
    <row r="49" spans="1:28" ht="18" thickBot="1" x14ac:dyDescent="0.35">
      <c r="A49" s="118"/>
      <c r="B49" s="94"/>
      <c r="C49" s="98"/>
      <c r="D49" s="63"/>
      <c r="E49" s="26"/>
      <c r="F49" s="244"/>
      <c r="G49" s="19"/>
      <c r="H49" s="240"/>
      <c r="I49" s="19"/>
      <c r="J49" s="240"/>
      <c r="K49" s="20"/>
      <c r="L49" s="240"/>
      <c r="M49" s="20"/>
      <c r="N49" s="240"/>
      <c r="O49" s="20"/>
      <c r="P49" s="240"/>
      <c r="Q49" s="20"/>
      <c r="R49" s="240"/>
      <c r="S49" s="20"/>
      <c r="T49" s="240"/>
      <c r="U49" s="20"/>
      <c r="V49" s="240"/>
      <c r="W49" s="20"/>
      <c r="X49" s="240"/>
      <c r="Y49" s="20"/>
      <c r="Z49" s="240"/>
      <c r="AA49" s="20"/>
      <c r="AB49" s="240"/>
    </row>
    <row r="50" spans="1:28" x14ac:dyDescent="0.3">
      <c r="B50" s="29"/>
      <c r="C50" s="29"/>
      <c r="D50" s="18"/>
      <c r="G50" s="30"/>
      <c r="H50" s="31"/>
      <c r="I50" s="30"/>
      <c r="J50" s="31"/>
      <c r="K50" s="30"/>
      <c r="L50" s="31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</row>
    <row r="51" spans="1:28" x14ac:dyDescent="0.3">
      <c r="B51" s="32" t="str">
        <f>'Podle ELO'!A51</f>
        <v>Průměrné FIDE ELO prvních 10 hráčů</v>
      </c>
      <c r="C51" s="32"/>
      <c r="G51" s="33"/>
      <c r="H51" s="34"/>
      <c r="I51" s="35"/>
      <c r="J51" s="35"/>
      <c r="K51" s="35"/>
      <c r="L51" s="35"/>
      <c r="M51" s="35"/>
      <c r="N51" s="35"/>
    </row>
    <row r="52" spans="1:28" x14ac:dyDescent="0.3">
      <c r="B52" s="77">
        <f>'Podle ELO'!A52</f>
        <v>1792</v>
      </c>
      <c r="C52" s="105"/>
      <c r="G52" s="33"/>
      <c r="H52" s="34"/>
      <c r="I52" s="35"/>
      <c r="J52" s="35"/>
      <c r="K52" s="35"/>
      <c r="L52" s="35"/>
      <c r="M52" s="35"/>
      <c r="N52" s="35"/>
    </row>
    <row r="53" spans="1:28" x14ac:dyDescent="0.3">
      <c r="B53" s="37"/>
      <c r="C53" s="37"/>
      <c r="G53" s="33"/>
      <c r="H53" s="34"/>
      <c r="I53" s="35"/>
      <c r="J53" s="35"/>
      <c r="K53" s="35"/>
      <c r="L53" s="35"/>
      <c r="M53" s="35"/>
      <c r="N53" s="35"/>
    </row>
    <row r="54" spans="1:28" x14ac:dyDescent="0.3">
      <c r="B54" s="32" t="s">
        <v>17</v>
      </c>
      <c r="C54" s="32"/>
      <c r="D54" s="6"/>
      <c r="G54" s="35">
        <f>'Podle ELO'!F54</f>
        <v>6</v>
      </c>
      <c r="H54" s="35"/>
      <c r="I54" s="35">
        <f>'Podle ELO'!H54</f>
        <v>8</v>
      </c>
      <c r="J54" s="35"/>
      <c r="K54" s="35">
        <f>'Podle ELO'!J54</f>
        <v>9</v>
      </c>
      <c r="L54" s="35"/>
      <c r="M54" s="35">
        <f>'Podle ELO'!L54</f>
        <v>7</v>
      </c>
      <c r="N54" s="35"/>
      <c r="O54" s="35">
        <f>'Podle ELO'!N54</f>
        <v>8</v>
      </c>
      <c r="P54" s="35"/>
      <c r="Q54" s="35">
        <f>'Podle ELO'!P54</f>
        <v>0</v>
      </c>
      <c r="S54" s="35">
        <f>'Podle ELO'!R54</f>
        <v>0</v>
      </c>
      <c r="T54" s="35"/>
      <c r="U54" s="35">
        <f>'Podle ELO'!T54</f>
        <v>0</v>
      </c>
      <c r="V54" s="35"/>
      <c r="W54" s="35">
        <f>'Podle ELO'!V54</f>
        <v>0</v>
      </c>
      <c r="X54" s="35"/>
      <c r="Y54" s="35">
        <f>'Podle ELO'!X54</f>
        <v>0</v>
      </c>
      <c r="Z54" s="35"/>
      <c r="AA54" s="35">
        <f>'Podle ELO'!Z54</f>
        <v>0</v>
      </c>
      <c r="AB54" s="35"/>
    </row>
    <row r="55" spans="1:28" s="44" customFormat="1" x14ac:dyDescent="0.3">
      <c r="A55" s="52"/>
      <c r="B55" s="38" t="s">
        <v>67</v>
      </c>
      <c r="C55" s="38"/>
      <c r="D55" s="39"/>
      <c r="E55" s="40"/>
      <c r="F55" s="41"/>
      <c r="G55" s="42">
        <f>'Podle ELO'!F55</f>
        <v>0</v>
      </c>
      <c r="H55" s="42"/>
      <c r="I55" s="42">
        <f>'Podle ELO'!H55</f>
        <v>0</v>
      </c>
      <c r="J55" s="42"/>
      <c r="K55" s="42">
        <f>'Podle ELO'!J55</f>
        <v>0</v>
      </c>
      <c r="L55" s="42"/>
      <c r="M55" s="42">
        <f>'Podle ELO'!L55</f>
        <v>0</v>
      </c>
      <c r="N55" s="42"/>
      <c r="O55" s="42">
        <f>'Podle ELO'!N55</f>
        <v>0</v>
      </c>
      <c r="P55" s="42"/>
      <c r="Q55" s="42">
        <f>'Podle ELO'!P55</f>
        <v>0</v>
      </c>
      <c r="S55" s="42">
        <f>'Podle ELO'!R55</f>
        <v>0</v>
      </c>
      <c r="T55" s="42"/>
      <c r="U55" s="42">
        <f>'Podle ELO'!T55</f>
        <v>0</v>
      </c>
      <c r="V55" s="42"/>
      <c r="W55" s="42">
        <f>'Podle ELO'!V55</f>
        <v>0</v>
      </c>
      <c r="X55" s="42"/>
      <c r="Y55" s="42">
        <f>'Podle ELO'!X55</f>
        <v>0</v>
      </c>
      <c r="Z55" s="42"/>
      <c r="AA55" s="42">
        <f>'Podle ELO'!Z55</f>
        <v>0</v>
      </c>
      <c r="AB55" s="42"/>
    </row>
    <row r="56" spans="1:28" s="10" customFormat="1" x14ac:dyDescent="0.3">
      <c r="A56" s="53"/>
      <c r="B56" s="45" t="s">
        <v>18</v>
      </c>
      <c r="C56" s="45"/>
      <c r="D56" s="46"/>
      <c r="E56" s="15"/>
      <c r="F56" s="47"/>
      <c r="G56" s="48">
        <f>'Podle ELO'!F56</f>
        <v>6</v>
      </c>
      <c r="H56" s="48"/>
      <c r="I56" s="48">
        <f>'Podle ELO'!H56</f>
        <v>14</v>
      </c>
      <c r="J56" s="48"/>
      <c r="K56" s="48">
        <f>'Podle ELO'!J56</f>
        <v>23</v>
      </c>
      <c r="L56" s="48"/>
      <c r="M56" s="48">
        <f>'Podle ELO'!L56</f>
        <v>30</v>
      </c>
      <c r="N56" s="48"/>
      <c r="O56" s="48">
        <f>'Podle ELO'!N56</f>
        <v>38</v>
      </c>
      <c r="P56" s="48"/>
      <c r="Q56" s="48">
        <f>'Podle ELO'!P56</f>
        <v>38</v>
      </c>
      <c r="S56" s="48">
        <f>'Podle ELO'!R56</f>
        <v>38</v>
      </c>
      <c r="T56" s="48"/>
      <c r="U56" s="48">
        <f>'Podle ELO'!T56</f>
        <v>38</v>
      </c>
      <c r="V56" s="48"/>
      <c r="W56" s="48">
        <f>'Podle ELO'!V56</f>
        <v>38</v>
      </c>
      <c r="X56" s="48"/>
      <c r="Y56" s="48">
        <f>'Podle ELO'!X56</f>
        <v>38</v>
      </c>
      <c r="Z56" s="48"/>
      <c r="AA56" s="48">
        <f>'Podle ELO'!Z56</f>
        <v>38</v>
      </c>
      <c r="AB56" s="48"/>
    </row>
    <row r="57" spans="1:28" x14ac:dyDescent="0.3">
      <c r="G57" s="35"/>
      <c r="H57" s="35"/>
      <c r="I57" s="35"/>
      <c r="J57" s="35"/>
      <c r="K57" s="35"/>
      <c r="L57" s="35"/>
      <c r="M57" s="35"/>
      <c r="N57" s="35"/>
    </row>
    <row r="58" spans="1:28" x14ac:dyDescent="0.3">
      <c r="G58" s="35"/>
      <c r="H58" s="35"/>
      <c r="I58" s="35"/>
      <c r="J58" s="35"/>
      <c r="K58" s="35"/>
      <c r="L58" s="35"/>
      <c r="M58" s="35"/>
      <c r="N58" s="35"/>
    </row>
    <row r="59" spans="1:28" x14ac:dyDescent="0.3">
      <c r="G59" s="35"/>
      <c r="H59" s="35"/>
      <c r="I59" s="35"/>
      <c r="J59" s="35"/>
      <c r="K59" s="35"/>
      <c r="L59" s="35"/>
      <c r="M59" s="35"/>
      <c r="N59" s="35"/>
    </row>
  </sheetData>
  <mergeCells count="309"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S50" sqref="S50"/>
    </sheetView>
  </sheetViews>
  <sheetFormatPr defaultColWidth="8.7109375" defaultRowHeight="17.25" x14ac:dyDescent="0.3"/>
  <cols>
    <col min="1" max="1" width="6.7109375" style="9" customWidth="1"/>
    <col min="2" max="2" width="5.7109375" style="96" customWidth="1"/>
    <col min="3" max="3" width="13.42578125" style="6" customWidth="1"/>
    <col min="4" max="4" width="0.85546875" style="7" customWidth="1"/>
    <col min="5" max="5" width="4.140625" style="80" customWidth="1"/>
    <col min="6" max="24" width="4.140625" style="9" customWidth="1"/>
    <col min="25" max="25" width="5.7109375" style="9" bestFit="1" customWidth="1"/>
    <col min="26" max="26" width="4.140625" style="9" customWidth="1"/>
    <col min="27" max="27" width="5.7109375" style="9" bestFit="1" customWidth="1"/>
    <col min="28" max="28" width="1" style="9" customWidth="1"/>
    <col min="29" max="29" width="11.5703125" style="9" bestFit="1" customWidth="1"/>
    <col min="30" max="16384" width="8.7109375" style="9"/>
  </cols>
  <sheetData>
    <row r="1" spans="1:29" x14ac:dyDescent="0.3">
      <c r="A1" s="5" t="s">
        <v>0</v>
      </c>
      <c r="B1" s="95"/>
      <c r="Q1" s="10" t="s">
        <v>234</v>
      </c>
    </row>
    <row r="2" spans="1:29" ht="18" thickBot="1" x14ac:dyDescent="0.35"/>
    <row r="3" spans="1:29" s="13" customFormat="1" x14ac:dyDescent="0.3">
      <c r="A3" s="265" t="s">
        <v>2</v>
      </c>
      <c r="B3" s="266"/>
      <c r="C3" s="89" t="s">
        <v>3</v>
      </c>
      <c r="D3" s="12"/>
      <c r="E3" s="78" t="s">
        <v>15</v>
      </c>
      <c r="F3" s="267" t="s">
        <v>4</v>
      </c>
      <c r="G3" s="266"/>
      <c r="H3" s="265" t="s">
        <v>5</v>
      </c>
      <c r="I3" s="266"/>
      <c r="J3" s="265" t="s">
        <v>6</v>
      </c>
      <c r="K3" s="266"/>
      <c r="L3" s="265" t="s">
        <v>7</v>
      </c>
      <c r="M3" s="266"/>
      <c r="N3" s="265" t="s">
        <v>8</v>
      </c>
      <c r="O3" s="266"/>
      <c r="P3" s="265" t="s">
        <v>9</v>
      </c>
      <c r="Q3" s="266"/>
      <c r="R3" s="265" t="s">
        <v>10</v>
      </c>
      <c r="S3" s="266"/>
      <c r="T3" s="265" t="s">
        <v>11</v>
      </c>
      <c r="U3" s="266"/>
      <c r="V3" s="265" t="s">
        <v>12</v>
      </c>
      <c r="W3" s="266"/>
      <c r="X3" s="265" t="s">
        <v>13</v>
      </c>
      <c r="Y3" s="266"/>
      <c r="Z3" s="265" t="s">
        <v>14</v>
      </c>
      <c r="AA3" s="266"/>
      <c r="AC3" s="148" t="s">
        <v>141</v>
      </c>
    </row>
    <row r="4" spans="1:29" s="13" customFormat="1" ht="18" thickBot="1" x14ac:dyDescent="0.35">
      <c r="A4" s="92" t="s">
        <v>114</v>
      </c>
      <c r="B4" s="97" t="s">
        <v>115</v>
      </c>
      <c r="C4" s="90" t="s">
        <v>1</v>
      </c>
      <c r="D4" s="14"/>
      <c r="E4" s="79" t="s">
        <v>68</v>
      </c>
      <c r="F4" s="261" t="s">
        <v>235</v>
      </c>
      <c r="G4" s="262"/>
      <c r="H4" s="272" t="s">
        <v>236</v>
      </c>
      <c r="I4" s="262"/>
      <c r="J4" s="272" t="s">
        <v>237</v>
      </c>
      <c r="K4" s="262"/>
      <c r="L4" s="272" t="s">
        <v>238</v>
      </c>
      <c r="M4" s="262"/>
      <c r="N4" s="272" t="s">
        <v>239</v>
      </c>
      <c r="O4" s="262"/>
      <c r="P4" s="272" t="s">
        <v>240</v>
      </c>
      <c r="Q4" s="262"/>
      <c r="R4" s="272" t="s">
        <v>242</v>
      </c>
      <c r="S4" s="262"/>
      <c r="T4" s="272" t="s">
        <v>241</v>
      </c>
      <c r="U4" s="262"/>
      <c r="V4" s="272" t="s">
        <v>243</v>
      </c>
      <c r="W4" s="262"/>
      <c r="X4" s="272" t="s">
        <v>244</v>
      </c>
      <c r="Y4" s="262"/>
      <c r="Z4" s="272" t="s">
        <v>245</v>
      </c>
      <c r="AA4" s="262"/>
      <c r="AC4" s="55" t="s">
        <v>132</v>
      </c>
    </row>
    <row r="5" spans="1:29" x14ac:dyDescent="0.3">
      <c r="A5" s="249">
        <v>1</v>
      </c>
      <c r="B5" s="250"/>
      <c r="C5" s="62" t="s">
        <v>225</v>
      </c>
      <c r="D5" s="27"/>
      <c r="E5" s="245">
        <v>1</v>
      </c>
      <c r="F5" s="230" t="s">
        <v>194</v>
      </c>
      <c r="G5" s="247">
        <v>1</v>
      </c>
      <c r="H5" s="17">
        <v>7</v>
      </c>
      <c r="I5" s="251">
        <v>2</v>
      </c>
      <c r="J5" s="230" t="s">
        <v>194</v>
      </c>
      <c r="K5" s="247">
        <v>2</v>
      </c>
      <c r="L5" s="230" t="s">
        <v>194</v>
      </c>
      <c r="M5" s="247">
        <v>2</v>
      </c>
      <c r="N5" s="230" t="s">
        <v>194</v>
      </c>
      <c r="O5" s="247">
        <v>2</v>
      </c>
      <c r="P5" s="17"/>
      <c r="Q5" s="239"/>
      <c r="R5" s="17"/>
      <c r="S5" s="239"/>
      <c r="T5" s="16"/>
      <c r="U5" s="247"/>
      <c r="V5" s="202"/>
      <c r="W5" s="239"/>
      <c r="X5" s="202"/>
      <c r="Y5" s="247"/>
      <c r="Z5" s="22"/>
      <c r="AA5" s="239"/>
      <c r="AC5" s="273">
        <f>ELO!O5</f>
        <v>1726</v>
      </c>
    </row>
    <row r="6" spans="1:29" ht="18" thickBot="1" x14ac:dyDescent="0.35">
      <c r="A6" s="94">
        <v>2055</v>
      </c>
      <c r="B6" s="98">
        <v>2051</v>
      </c>
      <c r="C6" s="63" t="s">
        <v>255</v>
      </c>
      <c r="D6" s="28"/>
      <c r="E6" s="246"/>
      <c r="F6" s="231">
        <v>0</v>
      </c>
      <c r="G6" s="248"/>
      <c r="H6" s="19">
        <v>1</v>
      </c>
      <c r="I6" s="252"/>
      <c r="J6" s="231">
        <v>0</v>
      </c>
      <c r="K6" s="248"/>
      <c r="L6" s="231">
        <v>0</v>
      </c>
      <c r="M6" s="248"/>
      <c r="N6" s="231">
        <v>0</v>
      </c>
      <c r="O6" s="248"/>
      <c r="P6" s="20"/>
      <c r="Q6" s="240"/>
      <c r="R6" s="20"/>
      <c r="S6" s="240"/>
      <c r="T6" s="20"/>
      <c r="U6" s="248"/>
      <c r="V6" s="19"/>
      <c r="W6" s="240"/>
      <c r="X6" s="19"/>
      <c r="Y6" s="248"/>
      <c r="Z6" s="19"/>
      <c r="AA6" s="240"/>
      <c r="AC6" s="271"/>
    </row>
    <row r="7" spans="1:29" x14ac:dyDescent="0.3">
      <c r="A7" s="249">
        <v>2</v>
      </c>
      <c r="B7" s="250"/>
      <c r="C7" s="62" t="s">
        <v>77</v>
      </c>
      <c r="D7" s="27"/>
      <c r="E7" s="245">
        <v>1</v>
      </c>
      <c r="F7" s="21">
        <v>9</v>
      </c>
      <c r="G7" s="257">
        <v>2</v>
      </c>
      <c r="H7" s="22">
        <v>5</v>
      </c>
      <c r="I7" s="257">
        <v>3</v>
      </c>
      <c r="J7" s="21">
        <v>3</v>
      </c>
      <c r="K7" s="257">
        <v>4</v>
      </c>
      <c r="L7" s="230" t="s">
        <v>194</v>
      </c>
      <c r="M7" s="257">
        <v>4</v>
      </c>
      <c r="N7" s="230" t="s">
        <v>194</v>
      </c>
      <c r="O7" s="251">
        <v>4</v>
      </c>
      <c r="P7" s="22"/>
      <c r="Q7" s="247"/>
      <c r="R7" s="17"/>
      <c r="S7" s="247"/>
      <c r="T7" s="21"/>
      <c r="U7" s="247"/>
      <c r="V7" s="22"/>
      <c r="W7" s="247"/>
      <c r="X7" s="22"/>
      <c r="Y7" s="247"/>
      <c r="Z7" s="21"/>
      <c r="AA7" s="247"/>
      <c r="AC7" s="270">
        <f>ELO!O6</f>
        <v>1796.3333333333333</v>
      </c>
    </row>
    <row r="8" spans="1:29" ht="18" thickBot="1" x14ac:dyDescent="0.35">
      <c r="A8" s="94">
        <v>1879</v>
      </c>
      <c r="B8" s="98">
        <v>1884</v>
      </c>
      <c r="C8" s="63" t="s">
        <v>78</v>
      </c>
      <c r="D8" s="28"/>
      <c r="E8" s="246"/>
      <c r="F8" s="19">
        <v>1</v>
      </c>
      <c r="G8" s="258"/>
      <c r="H8" s="19">
        <v>1</v>
      </c>
      <c r="I8" s="258"/>
      <c r="J8" s="19">
        <v>1</v>
      </c>
      <c r="K8" s="258"/>
      <c r="L8" s="231">
        <v>0</v>
      </c>
      <c r="M8" s="258"/>
      <c r="N8" s="231">
        <v>0</v>
      </c>
      <c r="O8" s="252"/>
      <c r="P8" s="20"/>
      <c r="Q8" s="248"/>
      <c r="R8" s="20"/>
      <c r="S8" s="248"/>
      <c r="T8" s="20"/>
      <c r="U8" s="248"/>
      <c r="V8" s="20"/>
      <c r="W8" s="248"/>
      <c r="X8" s="20"/>
      <c r="Y8" s="248"/>
      <c r="Z8" s="20"/>
      <c r="AA8" s="248"/>
      <c r="AC8" s="271"/>
    </row>
    <row r="9" spans="1:29" x14ac:dyDescent="0.3">
      <c r="A9" s="249">
        <v>3</v>
      </c>
      <c r="B9" s="250"/>
      <c r="C9" s="62" t="s">
        <v>252</v>
      </c>
      <c r="D9" s="27"/>
      <c r="E9" s="245">
        <v>1</v>
      </c>
      <c r="F9" s="230" t="s">
        <v>194</v>
      </c>
      <c r="G9" s="247">
        <v>1</v>
      </c>
      <c r="H9" s="21">
        <v>10</v>
      </c>
      <c r="I9" s="251">
        <v>2</v>
      </c>
      <c r="J9" s="21">
        <v>2</v>
      </c>
      <c r="K9" s="239">
        <v>2</v>
      </c>
      <c r="L9" s="22">
        <v>5</v>
      </c>
      <c r="M9" s="247">
        <v>2</v>
      </c>
      <c r="N9" s="17">
        <v>14</v>
      </c>
      <c r="O9" s="239">
        <v>3</v>
      </c>
      <c r="P9" s="16"/>
      <c r="Q9" s="239"/>
      <c r="R9" s="22"/>
      <c r="S9" s="239"/>
      <c r="T9" s="22"/>
      <c r="U9" s="239"/>
      <c r="V9" s="21"/>
      <c r="W9" s="239"/>
      <c r="X9" s="16"/>
      <c r="Y9" s="247"/>
      <c r="Z9" s="17"/>
      <c r="AA9" s="239"/>
      <c r="AC9" s="270">
        <f>ELO!O7</f>
        <v>1678</v>
      </c>
    </row>
    <row r="10" spans="1:29" ht="18" thickBot="1" x14ac:dyDescent="0.35">
      <c r="A10" s="94">
        <v>1875</v>
      </c>
      <c r="B10" s="98">
        <v>1831</v>
      </c>
      <c r="C10" s="63" t="s">
        <v>253</v>
      </c>
      <c r="D10" s="28"/>
      <c r="E10" s="246"/>
      <c r="F10" s="231">
        <v>0</v>
      </c>
      <c r="G10" s="248"/>
      <c r="H10" s="19">
        <v>1</v>
      </c>
      <c r="I10" s="252"/>
      <c r="J10" s="19">
        <v>0</v>
      </c>
      <c r="K10" s="240"/>
      <c r="L10" s="19">
        <v>0</v>
      </c>
      <c r="M10" s="248"/>
      <c r="N10" s="20">
        <v>1</v>
      </c>
      <c r="O10" s="240"/>
      <c r="P10" s="20"/>
      <c r="Q10" s="240"/>
      <c r="R10" s="20"/>
      <c r="S10" s="240"/>
      <c r="T10" s="19"/>
      <c r="U10" s="240"/>
      <c r="V10" s="19"/>
      <c r="W10" s="240"/>
      <c r="X10" s="20"/>
      <c r="Y10" s="248"/>
      <c r="Z10" s="20"/>
      <c r="AA10" s="240"/>
      <c r="AC10" s="271"/>
    </row>
    <row r="11" spans="1:29" x14ac:dyDescent="0.3">
      <c r="A11" s="249">
        <v>4</v>
      </c>
      <c r="B11" s="250"/>
      <c r="C11" s="62" t="s">
        <v>228</v>
      </c>
      <c r="D11" s="27"/>
      <c r="E11" s="245">
        <v>1</v>
      </c>
      <c r="F11" s="230" t="s">
        <v>194</v>
      </c>
      <c r="G11" s="247">
        <v>1</v>
      </c>
      <c r="H11" s="21">
        <v>11</v>
      </c>
      <c r="I11" s="247">
        <v>1.5</v>
      </c>
      <c r="J11" s="16">
        <v>10</v>
      </c>
      <c r="K11" s="263">
        <v>2.5</v>
      </c>
      <c r="L11" s="17">
        <v>6</v>
      </c>
      <c r="M11" s="247">
        <v>2.5</v>
      </c>
      <c r="N11" s="230" t="s">
        <v>194</v>
      </c>
      <c r="O11" s="247">
        <v>2.5</v>
      </c>
      <c r="P11" s="16"/>
      <c r="Q11" s="247"/>
      <c r="R11" s="21"/>
      <c r="S11" s="247"/>
      <c r="T11" s="22"/>
      <c r="U11" s="247"/>
      <c r="V11" s="202"/>
      <c r="W11" s="247"/>
      <c r="X11" s="202"/>
      <c r="Y11" s="247"/>
      <c r="Z11" s="17"/>
      <c r="AA11" s="247"/>
      <c r="AC11" s="270">
        <f>ELO!O8</f>
        <v>1626.3333333333333</v>
      </c>
    </row>
    <row r="12" spans="1:29" ht="18" thickBot="1" x14ac:dyDescent="0.35">
      <c r="A12" s="94">
        <v>1854</v>
      </c>
      <c r="B12" s="98">
        <v>1768</v>
      </c>
      <c r="C12" s="63" t="s">
        <v>229</v>
      </c>
      <c r="D12" s="28"/>
      <c r="E12" s="246"/>
      <c r="F12" s="231">
        <v>0</v>
      </c>
      <c r="G12" s="248"/>
      <c r="H12" s="20">
        <v>0.5</v>
      </c>
      <c r="I12" s="248"/>
      <c r="J12" s="20">
        <v>1</v>
      </c>
      <c r="K12" s="264"/>
      <c r="L12" s="20">
        <v>0</v>
      </c>
      <c r="M12" s="248"/>
      <c r="N12" s="231">
        <v>0</v>
      </c>
      <c r="O12" s="248"/>
      <c r="P12" s="20"/>
      <c r="Q12" s="248"/>
      <c r="R12" s="20"/>
      <c r="S12" s="248"/>
      <c r="T12" s="20"/>
      <c r="U12" s="248"/>
      <c r="V12" s="19"/>
      <c r="W12" s="248"/>
      <c r="X12" s="19"/>
      <c r="Y12" s="248"/>
      <c r="Z12" s="20"/>
      <c r="AA12" s="248"/>
      <c r="AC12" s="271"/>
    </row>
    <row r="13" spans="1:29" x14ac:dyDescent="0.3">
      <c r="A13" s="249">
        <v>5</v>
      </c>
      <c r="B13" s="250"/>
      <c r="C13" s="62" t="s">
        <v>246</v>
      </c>
      <c r="D13" s="27"/>
      <c r="E13" s="245">
        <v>1</v>
      </c>
      <c r="F13" s="16">
        <v>10</v>
      </c>
      <c r="G13" s="257">
        <v>2</v>
      </c>
      <c r="H13" s="17">
        <v>2</v>
      </c>
      <c r="I13" s="251">
        <v>2</v>
      </c>
      <c r="J13" s="16">
        <v>7</v>
      </c>
      <c r="K13" s="259">
        <v>2.5</v>
      </c>
      <c r="L13" s="17">
        <v>3</v>
      </c>
      <c r="M13" s="251">
        <v>3.5</v>
      </c>
      <c r="N13" s="22">
        <v>6</v>
      </c>
      <c r="O13" s="257">
        <v>4.5</v>
      </c>
      <c r="P13" s="21"/>
      <c r="Q13" s="239"/>
      <c r="R13" s="21"/>
      <c r="S13" s="239"/>
      <c r="T13" s="22"/>
      <c r="U13" s="239"/>
      <c r="V13" s="22"/>
      <c r="W13" s="239"/>
      <c r="X13" s="21"/>
      <c r="Y13" s="239"/>
      <c r="Z13" s="22"/>
      <c r="AA13" s="247"/>
      <c r="AC13" s="270">
        <f>ELO!O9</f>
        <v>1763</v>
      </c>
    </row>
    <row r="14" spans="1:29" ht="18" thickBot="1" x14ac:dyDescent="0.35">
      <c r="A14" s="94">
        <v>1842</v>
      </c>
      <c r="B14" s="98">
        <v>1933</v>
      </c>
      <c r="C14" s="63" t="s">
        <v>247</v>
      </c>
      <c r="D14" s="28"/>
      <c r="E14" s="246"/>
      <c r="F14" s="20">
        <v>1</v>
      </c>
      <c r="G14" s="258"/>
      <c r="H14" s="207">
        <v>0</v>
      </c>
      <c r="I14" s="252"/>
      <c r="J14" s="207">
        <v>0.5</v>
      </c>
      <c r="K14" s="260"/>
      <c r="L14" s="207">
        <v>1</v>
      </c>
      <c r="M14" s="252"/>
      <c r="N14" s="19">
        <v>1</v>
      </c>
      <c r="O14" s="258"/>
      <c r="P14" s="20"/>
      <c r="Q14" s="240"/>
      <c r="R14" s="20"/>
      <c r="S14" s="240"/>
      <c r="T14" s="20"/>
      <c r="U14" s="240"/>
      <c r="V14" s="20"/>
      <c r="W14" s="240"/>
      <c r="X14" s="20"/>
      <c r="Y14" s="240"/>
      <c r="Z14" s="19"/>
      <c r="AA14" s="248"/>
      <c r="AC14" s="271"/>
    </row>
    <row r="15" spans="1:29" x14ac:dyDescent="0.3">
      <c r="A15" s="249">
        <v>6</v>
      </c>
      <c r="B15" s="250"/>
      <c r="C15" s="62" t="s">
        <v>254</v>
      </c>
      <c r="D15" s="27"/>
      <c r="E15" s="245">
        <v>1</v>
      </c>
      <c r="F15" s="230" t="s">
        <v>194</v>
      </c>
      <c r="G15" s="247">
        <v>1</v>
      </c>
      <c r="H15" s="16">
        <v>15</v>
      </c>
      <c r="I15" s="251">
        <v>2</v>
      </c>
      <c r="J15" s="21">
        <v>14</v>
      </c>
      <c r="K15" s="251">
        <v>3</v>
      </c>
      <c r="L15" s="22">
        <v>4</v>
      </c>
      <c r="M15" s="257">
        <v>4</v>
      </c>
      <c r="N15" s="17">
        <v>5</v>
      </c>
      <c r="O15" s="251">
        <v>4</v>
      </c>
      <c r="P15" s="16"/>
      <c r="Q15" s="247"/>
      <c r="R15" s="21"/>
      <c r="S15" s="247"/>
      <c r="T15" s="17"/>
      <c r="U15" s="247"/>
      <c r="V15" s="22"/>
      <c r="W15" s="239"/>
      <c r="X15" s="17"/>
      <c r="Y15" s="239"/>
      <c r="Z15" s="21"/>
      <c r="AA15" s="247"/>
      <c r="AC15" s="270">
        <f>ELO!O10</f>
        <v>1613.75</v>
      </c>
    </row>
    <row r="16" spans="1:29" ht="18" thickBot="1" x14ac:dyDescent="0.35">
      <c r="A16" s="94">
        <v>1785</v>
      </c>
      <c r="B16" s="98">
        <v>1746</v>
      </c>
      <c r="C16" s="63" t="s">
        <v>265</v>
      </c>
      <c r="D16" s="28"/>
      <c r="E16" s="246"/>
      <c r="F16" s="231">
        <v>0</v>
      </c>
      <c r="G16" s="248"/>
      <c r="H16" s="19">
        <v>1</v>
      </c>
      <c r="I16" s="252"/>
      <c r="J16" s="19">
        <v>1</v>
      </c>
      <c r="K16" s="252"/>
      <c r="L16" s="20">
        <v>1</v>
      </c>
      <c r="M16" s="258"/>
      <c r="N16" s="20">
        <v>0</v>
      </c>
      <c r="O16" s="252"/>
      <c r="P16" s="20"/>
      <c r="Q16" s="248"/>
      <c r="R16" s="20"/>
      <c r="S16" s="248"/>
      <c r="T16" s="20"/>
      <c r="U16" s="248"/>
      <c r="V16" s="20"/>
      <c r="W16" s="240"/>
      <c r="X16" s="20"/>
      <c r="Y16" s="240"/>
      <c r="Z16" s="20"/>
      <c r="AA16" s="248"/>
      <c r="AC16" s="271"/>
    </row>
    <row r="17" spans="1:31" x14ac:dyDescent="0.3">
      <c r="A17" s="249">
        <v>7</v>
      </c>
      <c r="B17" s="250"/>
      <c r="C17" s="62" t="s">
        <v>215</v>
      </c>
      <c r="D17" s="27"/>
      <c r="E17" s="245">
        <v>1</v>
      </c>
      <c r="F17" s="17">
        <v>13</v>
      </c>
      <c r="G17" s="257">
        <v>2</v>
      </c>
      <c r="H17" s="22">
        <v>1</v>
      </c>
      <c r="I17" s="251">
        <v>2</v>
      </c>
      <c r="J17" s="21">
        <v>5</v>
      </c>
      <c r="K17" s="259">
        <v>2.5</v>
      </c>
      <c r="L17" s="16">
        <v>11</v>
      </c>
      <c r="M17" s="251">
        <v>3.5</v>
      </c>
      <c r="N17" s="230" t="s">
        <v>194</v>
      </c>
      <c r="O17" s="259">
        <v>3.5</v>
      </c>
      <c r="P17" s="202"/>
      <c r="Q17" s="247"/>
      <c r="R17" s="17"/>
      <c r="S17" s="239"/>
      <c r="T17" s="202"/>
      <c r="U17" s="239"/>
      <c r="V17" s="202"/>
      <c r="W17" s="247"/>
      <c r="X17" s="16"/>
      <c r="Y17" s="247"/>
      <c r="Z17" s="202"/>
      <c r="AA17" s="247"/>
      <c r="AC17" s="273">
        <f>ELO!O11</f>
        <v>1725.75</v>
      </c>
    </row>
    <row r="18" spans="1:31" ht="18" thickBot="1" x14ac:dyDescent="0.35">
      <c r="A18" s="94">
        <v>1726</v>
      </c>
      <c r="B18" s="98">
        <v>1721</v>
      </c>
      <c r="C18" s="63" t="s">
        <v>218</v>
      </c>
      <c r="D18" s="28"/>
      <c r="E18" s="246"/>
      <c r="F18" s="19">
        <v>1</v>
      </c>
      <c r="G18" s="258"/>
      <c r="H18" s="20">
        <v>0</v>
      </c>
      <c r="I18" s="252"/>
      <c r="J18" s="19">
        <v>0.5</v>
      </c>
      <c r="K18" s="260"/>
      <c r="L18" s="20">
        <v>1</v>
      </c>
      <c r="M18" s="252"/>
      <c r="N18" s="231">
        <v>0</v>
      </c>
      <c r="O18" s="260"/>
      <c r="P18" s="19"/>
      <c r="Q18" s="248"/>
      <c r="R18" s="20"/>
      <c r="S18" s="240"/>
      <c r="T18" s="19"/>
      <c r="U18" s="240"/>
      <c r="V18" s="19"/>
      <c r="W18" s="248"/>
      <c r="X18" s="20"/>
      <c r="Y18" s="248"/>
      <c r="Z18" s="19"/>
      <c r="AA18" s="248"/>
      <c r="AC18" s="271"/>
    </row>
    <row r="19" spans="1:31" x14ac:dyDescent="0.3">
      <c r="A19" s="249">
        <v>8</v>
      </c>
      <c r="B19" s="250"/>
      <c r="C19" s="62" t="s">
        <v>281</v>
      </c>
      <c r="D19" s="27"/>
      <c r="E19" s="245">
        <v>1</v>
      </c>
      <c r="F19" s="230" t="s">
        <v>194</v>
      </c>
      <c r="G19" s="239">
        <v>0</v>
      </c>
      <c r="H19" s="230" t="s">
        <v>194</v>
      </c>
      <c r="I19" s="239">
        <v>0</v>
      </c>
      <c r="J19" s="230" t="s">
        <v>194</v>
      </c>
      <c r="K19" s="239">
        <v>0</v>
      </c>
      <c r="L19" s="230" t="s">
        <v>194</v>
      </c>
      <c r="M19" s="239">
        <v>0</v>
      </c>
      <c r="N19" s="22">
        <v>21</v>
      </c>
      <c r="O19" s="239">
        <v>2</v>
      </c>
      <c r="P19" s="22"/>
      <c r="Q19" s="247"/>
      <c r="R19" s="22"/>
      <c r="S19" s="247"/>
      <c r="T19" s="21"/>
      <c r="U19" s="247"/>
      <c r="V19" s="21"/>
      <c r="W19" s="239"/>
      <c r="X19" s="22"/>
      <c r="Y19" s="239"/>
      <c r="Z19" s="17"/>
      <c r="AA19" s="239"/>
      <c r="AC19" s="270" t="e">
        <f>ELO!O12</f>
        <v>#DIV/0!</v>
      </c>
    </row>
    <row r="20" spans="1:31" ht="18" thickBot="1" x14ac:dyDescent="0.35">
      <c r="A20" s="94">
        <v>1683</v>
      </c>
      <c r="B20" s="98">
        <v>1716</v>
      </c>
      <c r="C20" s="63" t="s">
        <v>282</v>
      </c>
      <c r="D20" s="28"/>
      <c r="E20" s="246"/>
      <c r="F20" s="231">
        <v>0</v>
      </c>
      <c r="G20" s="240"/>
      <c r="H20" s="231">
        <v>0</v>
      </c>
      <c r="I20" s="240"/>
      <c r="J20" s="231">
        <v>0</v>
      </c>
      <c r="K20" s="240"/>
      <c r="L20" s="231">
        <v>0</v>
      </c>
      <c r="M20" s="240"/>
      <c r="N20" s="20">
        <v>1</v>
      </c>
      <c r="O20" s="240"/>
      <c r="P20" s="19"/>
      <c r="Q20" s="248"/>
      <c r="R20" s="19"/>
      <c r="S20" s="248"/>
      <c r="T20" s="20"/>
      <c r="U20" s="248"/>
      <c r="V20" s="20"/>
      <c r="W20" s="240"/>
      <c r="X20" s="20"/>
      <c r="Y20" s="240"/>
      <c r="Z20" s="207"/>
      <c r="AA20" s="240"/>
      <c r="AC20" s="271"/>
    </row>
    <row r="21" spans="1:31" ht="18" thickBot="1" x14ac:dyDescent="0.35">
      <c r="A21" s="249">
        <v>9</v>
      </c>
      <c r="B21" s="250"/>
      <c r="C21" s="62" t="s">
        <v>167</v>
      </c>
      <c r="D21" s="27"/>
      <c r="E21" s="245">
        <v>1</v>
      </c>
      <c r="F21" s="16">
        <v>2</v>
      </c>
      <c r="G21" s="247">
        <v>1</v>
      </c>
      <c r="H21" s="22">
        <v>14</v>
      </c>
      <c r="I21" s="239">
        <v>1</v>
      </c>
      <c r="J21" s="21">
        <v>11</v>
      </c>
      <c r="K21" s="239">
        <v>1.5</v>
      </c>
      <c r="L21" s="17">
        <v>16</v>
      </c>
      <c r="M21" s="239">
        <v>2.5</v>
      </c>
      <c r="N21" s="16">
        <v>10</v>
      </c>
      <c r="O21" s="259">
        <v>3.5</v>
      </c>
      <c r="P21" s="17"/>
      <c r="Q21" s="239"/>
      <c r="R21" s="22"/>
      <c r="S21" s="239"/>
      <c r="T21" s="21"/>
      <c r="U21" s="247"/>
      <c r="V21" s="16"/>
      <c r="W21" s="239"/>
      <c r="X21" s="21"/>
      <c r="Y21" s="239"/>
      <c r="Z21" s="16"/>
      <c r="AA21" s="247"/>
      <c r="AC21" s="268">
        <f>ELO!O13</f>
        <v>1545</v>
      </c>
    </row>
    <row r="22" spans="1:31" ht="18" thickBot="1" x14ac:dyDescent="0.35">
      <c r="A22" s="94">
        <v>1672</v>
      </c>
      <c r="B22" s="98">
        <v>1692</v>
      </c>
      <c r="C22" s="63" t="s">
        <v>168</v>
      </c>
      <c r="D22" s="28"/>
      <c r="E22" s="246"/>
      <c r="F22" s="20">
        <v>0</v>
      </c>
      <c r="G22" s="248"/>
      <c r="H22" s="19">
        <v>0</v>
      </c>
      <c r="I22" s="240"/>
      <c r="J22" s="20">
        <v>0.5</v>
      </c>
      <c r="K22" s="240"/>
      <c r="L22" s="20">
        <v>1</v>
      </c>
      <c r="M22" s="240"/>
      <c r="N22" s="208">
        <v>1</v>
      </c>
      <c r="O22" s="260"/>
      <c r="P22" s="20"/>
      <c r="Q22" s="240"/>
      <c r="R22" s="19"/>
      <c r="S22" s="240"/>
      <c r="T22" s="20"/>
      <c r="U22" s="248"/>
      <c r="V22" s="20"/>
      <c r="W22" s="240"/>
      <c r="X22" s="20"/>
      <c r="Y22" s="240"/>
      <c r="Z22" s="207"/>
      <c r="AA22" s="248"/>
      <c r="AC22" s="269"/>
      <c r="AE22" s="247"/>
    </row>
    <row r="23" spans="1:31" ht="18" thickBot="1" x14ac:dyDescent="0.35">
      <c r="A23" s="249">
        <v>10</v>
      </c>
      <c r="B23" s="250"/>
      <c r="C23" s="62" t="s">
        <v>80</v>
      </c>
      <c r="D23" s="27"/>
      <c r="E23" s="245">
        <v>1</v>
      </c>
      <c r="F23" s="21">
        <v>5</v>
      </c>
      <c r="G23" s="247">
        <v>1</v>
      </c>
      <c r="H23" s="16">
        <v>3</v>
      </c>
      <c r="I23" s="239">
        <v>1</v>
      </c>
      <c r="J23" s="17">
        <v>4</v>
      </c>
      <c r="K23" s="239">
        <v>1</v>
      </c>
      <c r="L23" s="22">
        <v>18</v>
      </c>
      <c r="M23" s="239">
        <v>2</v>
      </c>
      <c r="N23" s="17">
        <v>9</v>
      </c>
      <c r="O23" s="239">
        <v>2</v>
      </c>
      <c r="P23" s="22"/>
      <c r="Q23" s="239"/>
      <c r="R23" s="21"/>
      <c r="S23" s="239"/>
      <c r="T23" s="16"/>
      <c r="U23" s="239"/>
      <c r="V23" s="16"/>
      <c r="W23" s="239"/>
      <c r="X23" s="17"/>
      <c r="Y23" s="239"/>
      <c r="Z23" s="22"/>
      <c r="AA23" s="239"/>
      <c r="AC23" s="270">
        <f>ELO!O14</f>
        <v>1710.8</v>
      </c>
      <c r="AE23" s="248"/>
    </row>
    <row r="24" spans="1:31" ht="18" thickBot="1" x14ac:dyDescent="0.35">
      <c r="A24" s="94">
        <v>1550</v>
      </c>
      <c r="B24" s="98">
        <v>1567</v>
      </c>
      <c r="C24" s="63" t="s">
        <v>79</v>
      </c>
      <c r="D24" s="28"/>
      <c r="E24" s="246"/>
      <c r="F24" s="20">
        <v>0</v>
      </c>
      <c r="G24" s="248"/>
      <c r="H24" s="20">
        <v>0</v>
      </c>
      <c r="I24" s="240"/>
      <c r="J24" s="20">
        <v>0</v>
      </c>
      <c r="K24" s="240"/>
      <c r="L24" s="19">
        <v>1</v>
      </c>
      <c r="M24" s="240"/>
      <c r="N24" s="19">
        <v>0</v>
      </c>
      <c r="O24" s="240"/>
      <c r="P24" s="19"/>
      <c r="Q24" s="240"/>
      <c r="R24" s="19"/>
      <c r="S24" s="240"/>
      <c r="T24" s="19"/>
      <c r="U24" s="240"/>
      <c r="V24" s="20"/>
      <c r="W24" s="240"/>
      <c r="X24" s="20"/>
      <c r="Y24" s="240"/>
      <c r="Z24" s="19"/>
      <c r="AA24" s="240"/>
      <c r="AC24" s="271"/>
    </row>
    <row r="25" spans="1:31" x14ac:dyDescent="0.3">
      <c r="A25" s="249">
        <v>11</v>
      </c>
      <c r="B25" s="250"/>
      <c r="C25" s="62" t="s">
        <v>136</v>
      </c>
      <c r="D25" s="27"/>
      <c r="E25" s="245">
        <v>1</v>
      </c>
      <c r="F25" s="230" t="s">
        <v>194</v>
      </c>
      <c r="G25" s="247">
        <v>1</v>
      </c>
      <c r="H25" s="16">
        <v>4</v>
      </c>
      <c r="I25" s="239">
        <v>1.5</v>
      </c>
      <c r="J25" s="16">
        <v>9</v>
      </c>
      <c r="K25" s="239">
        <v>2</v>
      </c>
      <c r="L25" s="17">
        <v>7</v>
      </c>
      <c r="M25" s="239">
        <v>2</v>
      </c>
      <c r="N25" s="17">
        <v>15</v>
      </c>
      <c r="O25" s="239">
        <v>3</v>
      </c>
      <c r="P25" s="16"/>
      <c r="Q25" s="247"/>
      <c r="R25" s="22"/>
      <c r="S25" s="247"/>
      <c r="T25" s="21"/>
      <c r="U25" s="239"/>
      <c r="V25" s="21"/>
      <c r="W25" s="239"/>
      <c r="X25" s="16"/>
      <c r="Y25" s="247"/>
      <c r="Z25" s="22"/>
      <c r="AA25" s="247"/>
      <c r="AC25" s="270">
        <f>ELO!O15</f>
        <v>1642.5</v>
      </c>
    </row>
    <row r="26" spans="1:31" ht="18" thickBot="1" x14ac:dyDescent="0.35">
      <c r="A26" s="94">
        <v>1544</v>
      </c>
      <c r="B26" s="98">
        <v>1591</v>
      </c>
      <c r="C26" s="63" t="s">
        <v>78</v>
      </c>
      <c r="D26" s="28"/>
      <c r="E26" s="246"/>
      <c r="F26" s="231">
        <v>0</v>
      </c>
      <c r="G26" s="248"/>
      <c r="H26" s="20">
        <v>0.5</v>
      </c>
      <c r="I26" s="240"/>
      <c r="J26" s="20">
        <v>0.5</v>
      </c>
      <c r="K26" s="240"/>
      <c r="L26" s="20">
        <v>0</v>
      </c>
      <c r="M26" s="240"/>
      <c r="N26" s="20">
        <v>1</v>
      </c>
      <c r="O26" s="240"/>
      <c r="P26" s="20"/>
      <c r="Q26" s="248"/>
      <c r="R26" s="20"/>
      <c r="S26" s="248"/>
      <c r="T26" s="19"/>
      <c r="U26" s="240"/>
      <c r="V26" s="20"/>
      <c r="W26" s="240"/>
      <c r="X26" s="20"/>
      <c r="Y26" s="248"/>
      <c r="Z26" s="20"/>
      <c r="AA26" s="248"/>
      <c r="AC26" s="271"/>
    </row>
    <row r="27" spans="1:31" x14ac:dyDescent="0.3">
      <c r="A27" s="253">
        <v>12</v>
      </c>
      <c r="B27" s="254"/>
      <c r="C27" s="62"/>
      <c r="D27" s="27"/>
      <c r="E27" s="243"/>
      <c r="F27" s="238"/>
      <c r="G27" s="239"/>
      <c r="H27" s="238"/>
      <c r="I27" s="239"/>
      <c r="J27" s="238"/>
      <c r="K27" s="239"/>
      <c r="L27" s="238"/>
      <c r="M27" s="239"/>
      <c r="N27" s="22"/>
      <c r="O27" s="247"/>
      <c r="P27" s="22"/>
      <c r="Q27" s="239"/>
      <c r="R27" s="16"/>
      <c r="S27" s="239"/>
      <c r="T27" s="17"/>
      <c r="U27" s="239"/>
      <c r="V27" s="17"/>
      <c r="W27" s="239"/>
      <c r="X27" s="16"/>
      <c r="Y27" s="239"/>
      <c r="Z27" s="16"/>
      <c r="AA27" s="239"/>
      <c r="AC27" s="268" t="e">
        <f>ELO!O16</f>
        <v>#DIV/0!</v>
      </c>
    </row>
    <row r="28" spans="1:31" ht="18" thickBot="1" x14ac:dyDescent="0.35">
      <c r="A28" s="94"/>
      <c r="B28" s="98"/>
      <c r="C28" s="63"/>
      <c r="D28" s="28"/>
      <c r="E28" s="244"/>
      <c r="F28" s="19"/>
      <c r="G28" s="240"/>
      <c r="H28" s="19"/>
      <c r="I28" s="240"/>
      <c r="J28" s="19"/>
      <c r="K28" s="240"/>
      <c r="L28" s="19"/>
      <c r="M28" s="240"/>
      <c r="N28" s="20"/>
      <c r="O28" s="248"/>
      <c r="P28" s="20"/>
      <c r="Q28" s="240"/>
      <c r="R28" s="207"/>
      <c r="S28" s="240"/>
      <c r="T28" s="207"/>
      <c r="U28" s="240"/>
      <c r="V28" s="207"/>
      <c r="W28" s="240"/>
      <c r="X28" s="207"/>
      <c r="Y28" s="240"/>
      <c r="Z28" s="207"/>
      <c r="AA28" s="240"/>
      <c r="AC28" s="269"/>
    </row>
    <row r="29" spans="1:31" x14ac:dyDescent="0.3">
      <c r="A29" s="253">
        <v>13</v>
      </c>
      <c r="B29" s="254"/>
      <c r="C29" s="62" t="s">
        <v>156</v>
      </c>
      <c r="D29" s="27"/>
      <c r="E29" s="255">
        <v>0</v>
      </c>
      <c r="F29" s="16">
        <v>7</v>
      </c>
      <c r="G29" s="247">
        <v>0</v>
      </c>
      <c r="H29" s="21">
        <v>17</v>
      </c>
      <c r="I29" s="239">
        <v>0</v>
      </c>
      <c r="J29" s="16">
        <v>20</v>
      </c>
      <c r="K29" s="239">
        <v>0</v>
      </c>
      <c r="L29" s="230" t="s">
        <v>194</v>
      </c>
      <c r="M29" s="247">
        <v>0</v>
      </c>
      <c r="N29" s="230" t="s">
        <v>194</v>
      </c>
      <c r="O29" s="247">
        <v>0</v>
      </c>
      <c r="P29" s="16"/>
      <c r="Q29" s="239"/>
      <c r="R29" s="21"/>
      <c r="S29" s="239"/>
      <c r="T29" s="21"/>
      <c r="U29" s="239"/>
      <c r="V29" s="22"/>
      <c r="W29" s="239"/>
      <c r="X29" s="22"/>
      <c r="Y29" s="239"/>
      <c r="Z29" s="21"/>
      <c r="AA29" s="239"/>
      <c r="AC29" s="270">
        <f>ELO!O17</f>
        <v>1514.5</v>
      </c>
    </row>
    <row r="30" spans="1:31" ht="18" thickBot="1" x14ac:dyDescent="0.35">
      <c r="A30" s="94">
        <v>1462</v>
      </c>
      <c r="B30" s="98">
        <v>1478</v>
      </c>
      <c r="C30" s="63" t="s">
        <v>157</v>
      </c>
      <c r="D30" s="28"/>
      <c r="E30" s="256"/>
      <c r="F30" s="207">
        <v>0</v>
      </c>
      <c r="G30" s="248"/>
      <c r="H30" s="20">
        <v>0</v>
      </c>
      <c r="I30" s="240"/>
      <c r="J30" s="20">
        <v>0</v>
      </c>
      <c r="K30" s="240"/>
      <c r="L30" s="231">
        <v>0</v>
      </c>
      <c r="M30" s="248"/>
      <c r="N30" s="231">
        <v>0</v>
      </c>
      <c r="O30" s="248"/>
      <c r="P30" s="20"/>
      <c r="Q30" s="240"/>
      <c r="R30" s="20"/>
      <c r="S30" s="240"/>
      <c r="T30" s="19"/>
      <c r="U30" s="240"/>
      <c r="V30" s="20"/>
      <c r="W30" s="240"/>
      <c r="X30" s="20"/>
      <c r="Y30" s="240"/>
      <c r="Z30" s="20"/>
      <c r="AA30" s="240"/>
      <c r="AC30" s="271"/>
    </row>
    <row r="31" spans="1:31" x14ac:dyDescent="0.3">
      <c r="A31" s="253">
        <v>14</v>
      </c>
      <c r="B31" s="254"/>
      <c r="C31" s="62" t="s">
        <v>116</v>
      </c>
      <c r="D31" s="27"/>
      <c r="E31" s="255">
        <v>0</v>
      </c>
      <c r="F31" s="236" t="s">
        <v>251</v>
      </c>
      <c r="G31" s="247">
        <v>1</v>
      </c>
      <c r="H31" s="21">
        <v>9</v>
      </c>
      <c r="I31" s="251">
        <v>2</v>
      </c>
      <c r="J31" s="22">
        <v>6</v>
      </c>
      <c r="K31" s="247">
        <v>2</v>
      </c>
      <c r="L31" s="22">
        <v>15</v>
      </c>
      <c r="M31" s="259">
        <v>3</v>
      </c>
      <c r="N31" s="22">
        <v>3</v>
      </c>
      <c r="O31" s="247">
        <v>3</v>
      </c>
      <c r="P31" s="21"/>
      <c r="Q31" s="247"/>
      <c r="R31" s="22"/>
      <c r="S31" s="247"/>
      <c r="T31" s="22"/>
      <c r="U31" s="247"/>
      <c r="V31" s="17"/>
      <c r="W31" s="247"/>
      <c r="X31" s="17"/>
      <c r="Y31" s="247"/>
      <c r="Z31" s="16"/>
      <c r="AA31" s="247"/>
      <c r="AC31" s="270">
        <f>ELO!O18</f>
        <v>1662.5</v>
      </c>
    </row>
    <row r="32" spans="1:31" ht="18" thickBot="1" x14ac:dyDescent="0.35">
      <c r="A32" s="94">
        <v>1441</v>
      </c>
      <c r="B32" s="98">
        <v>1431</v>
      </c>
      <c r="C32" s="63" t="s">
        <v>117</v>
      </c>
      <c r="D32" s="28"/>
      <c r="E32" s="256"/>
      <c r="F32" s="237">
        <v>1</v>
      </c>
      <c r="G32" s="248"/>
      <c r="H32" s="20">
        <v>1</v>
      </c>
      <c r="I32" s="252"/>
      <c r="J32" s="20">
        <v>0</v>
      </c>
      <c r="K32" s="248"/>
      <c r="L32" s="19">
        <v>1</v>
      </c>
      <c r="M32" s="260"/>
      <c r="N32" s="20">
        <v>0</v>
      </c>
      <c r="O32" s="248"/>
      <c r="P32" s="20"/>
      <c r="Q32" s="248"/>
      <c r="R32" s="20"/>
      <c r="S32" s="248"/>
      <c r="T32" s="20"/>
      <c r="U32" s="248"/>
      <c r="V32" s="20"/>
      <c r="W32" s="248"/>
      <c r="X32" s="20"/>
      <c r="Y32" s="248"/>
      <c r="Z32" s="20"/>
      <c r="AA32" s="248"/>
      <c r="AC32" s="271"/>
    </row>
    <row r="33" spans="1:29" x14ac:dyDescent="0.3">
      <c r="A33" s="253">
        <v>15</v>
      </c>
      <c r="B33" s="254"/>
      <c r="C33" s="62" t="s">
        <v>81</v>
      </c>
      <c r="D33" s="27"/>
      <c r="E33" s="255">
        <v>0</v>
      </c>
      <c r="F33" s="16">
        <v>19</v>
      </c>
      <c r="G33" s="247">
        <v>1</v>
      </c>
      <c r="H33" s="17">
        <v>6</v>
      </c>
      <c r="I33" s="239">
        <v>1</v>
      </c>
      <c r="J33" s="16">
        <v>17</v>
      </c>
      <c r="K33" s="239">
        <v>2</v>
      </c>
      <c r="L33" s="17">
        <v>14</v>
      </c>
      <c r="M33" s="239">
        <v>2</v>
      </c>
      <c r="N33" s="22">
        <v>11</v>
      </c>
      <c r="O33" s="247">
        <v>2</v>
      </c>
      <c r="P33" s="21"/>
      <c r="Q33" s="239"/>
      <c r="R33" s="16"/>
      <c r="S33" s="239"/>
      <c r="T33" s="21"/>
      <c r="U33" s="239"/>
      <c r="V33" s="21"/>
      <c r="W33" s="239"/>
      <c r="X33" s="21"/>
      <c r="Y33" s="239"/>
      <c r="Z33" s="202"/>
      <c r="AA33" s="247"/>
      <c r="AC33" s="270">
        <f>ELO!O19</f>
        <v>1518.25</v>
      </c>
    </row>
    <row r="34" spans="1:29" ht="18" thickBot="1" x14ac:dyDescent="0.35">
      <c r="A34" s="94">
        <v>1318</v>
      </c>
      <c r="B34" s="98">
        <v>1361</v>
      </c>
      <c r="C34" s="63" t="s">
        <v>82</v>
      </c>
      <c r="D34" s="28"/>
      <c r="E34" s="256"/>
      <c r="F34" s="20">
        <v>1</v>
      </c>
      <c r="G34" s="248"/>
      <c r="H34" s="207">
        <v>0</v>
      </c>
      <c r="I34" s="240"/>
      <c r="J34" s="207">
        <v>1</v>
      </c>
      <c r="K34" s="240"/>
      <c r="L34" s="207">
        <v>0</v>
      </c>
      <c r="M34" s="240"/>
      <c r="N34" s="19">
        <v>0</v>
      </c>
      <c r="O34" s="248"/>
      <c r="P34" s="19"/>
      <c r="Q34" s="240"/>
      <c r="R34" s="20"/>
      <c r="S34" s="240"/>
      <c r="T34" s="19"/>
      <c r="U34" s="240"/>
      <c r="V34" s="19"/>
      <c r="W34" s="240"/>
      <c r="X34" s="20"/>
      <c r="Y34" s="240"/>
      <c r="Z34" s="19"/>
      <c r="AA34" s="248"/>
      <c r="AC34" s="271"/>
    </row>
    <row r="35" spans="1:29" x14ac:dyDescent="0.3">
      <c r="A35" s="253">
        <v>16</v>
      </c>
      <c r="B35" s="254"/>
      <c r="C35" s="62" t="s">
        <v>152</v>
      </c>
      <c r="D35" s="27"/>
      <c r="E35" s="255">
        <v>0</v>
      </c>
      <c r="F35" s="17">
        <v>20</v>
      </c>
      <c r="G35" s="247">
        <v>0</v>
      </c>
      <c r="H35" s="22">
        <v>18</v>
      </c>
      <c r="I35" s="239">
        <v>1</v>
      </c>
      <c r="J35" s="17">
        <v>21</v>
      </c>
      <c r="K35" s="247">
        <v>1</v>
      </c>
      <c r="L35" s="22">
        <v>9</v>
      </c>
      <c r="M35" s="239">
        <v>1</v>
      </c>
      <c r="N35" s="16">
        <v>20</v>
      </c>
      <c r="O35" s="247">
        <v>1</v>
      </c>
      <c r="P35" s="202"/>
      <c r="Q35" s="247"/>
      <c r="R35" s="202"/>
      <c r="S35" s="247"/>
      <c r="T35" s="202"/>
      <c r="U35" s="247"/>
      <c r="V35" s="202"/>
      <c r="W35" s="247"/>
      <c r="X35" s="202"/>
      <c r="Y35" s="247"/>
      <c r="Z35" s="202"/>
      <c r="AA35" s="247"/>
      <c r="AC35" s="270">
        <f>ELO!O20</f>
        <v>1344.6666666666667</v>
      </c>
    </row>
    <row r="36" spans="1:29" ht="18" thickBot="1" x14ac:dyDescent="0.35">
      <c r="A36" s="94">
        <v>1311</v>
      </c>
      <c r="B36" s="98">
        <v>1364</v>
      </c>
      <c r="C36" s="63" t="s">
        <v>153</v>
      </c>
      <c r="D36" s="28"/>
      <c r="E36" s="256"/>
      <c r="F36" s="207">
        <v>0</v>
      </c>
      <c r="G36" s="248"/>
      <c r="H36" s="20">
        <v>1</v>
      </c>
      <c r="I36" s="240"/>
      <c r="J36" s="19">
        <v>0</v>
      </c>
      <c r="K36" s="248"/>
      <c r="L36" s="20">
        <v>0</v>
      </c>
      <c r="M36" s="240"/>
      <c r="N36" s="19">
        <v>0</v>
      </c>
      <c r="O36" s="248"/>
      <c r="P36" s="19"/>
      <c r="Q36" s="248"/>
      <c r="R36" s="19"/>
      <c r="S36" s="248"/>
      <c r="T36" s="19"/>
      <c r="U36" s="248"/>
      <c r="V36" s="19"/>
      <c r="W36" s="248"/>
      <c r="X36" s="19"/>
      <c r="Y36" s="248"/>
      <c r="Z36" s="19"/>
      <c r="AA36" s="248"/>
      <c r="AC36" s="271"/>
    </row>
    <row r="37" spans="1:29" x14ac:dyDescent="0.3">
      <c r="A37" s="253">
        <v>17</v>
      </c>
      <c r="B37" s="254"/>
      <c r="C37" s="62" t="s">
        <v>254</v>
      </c>
      <c r="D37" s="27"/>
      <c r="E37" s="255">
        <v>0</v>
      </c>
      <c r="F37" s="230" t="s">
        <v>194</v>
      </c>
      <c r="G37" s="247">
        <v>0</v>
      </c>
      <c r="H37" s="22">
        <v>13</v>
      </c>
      <c r="I37" s="239">
        <v>1</v>
      </c>
      <c r="J37" s="17">
        <v>15</v>
      </c>
      <c r="K37" s="247">
        <v>1</v>
      </c>
      <c r="L37" s="21">
        <v>22</v>
      </c>
      <c r="M37" s="239">
        <v>2</v>
      </c>
      <c r="N37" s="22">
        <v>18</v>
      </c>
      <c r="O37" s="247">
        <v>3</v>
      </c>
      <c r="P37" s="21"/>
      <c r="Q37" s="247"/>
      <c r="R37" s="16"/>
      <c r="S37" s="239"/>
      <c r="T37" s="22"/>
      <c r="U37" s="239"/>
      <c r="V37" s="202"/>
      <c r="W37" s="239"/>
      <c r="X37" s="202"/>
      <c r="Y37" s="239"/>
      <c r="Z37" s="202"/>
      <c r="AA37" s="247"/>
      <c r="AC37" s="270">
        <f>ELO!O21</f>
        <v>1320.3333333333333</v>
      </c>
    </row>
    <row r="38" spans="1:29" ht="18" thickBot="1" x14ac:dyDescent="0.35">
      <c r="A38" s="94">
        <v>1303</v>
      </c>
      <c r="B38" s="98">
        <v>1306</v>
      </c>
      <c r="C38" s="63" t="s">
        <v>255</v>
      </c>
      <c r="D38" s="28"/>
      <c r="E38" s="256"/>
      <c r="F38" s="231">
        <v>0</v>
      </c>
      <c r="G38" s="248"/>
      <c r="H38" s="19">
        <v>1</v>
      </c>
      <c r="I38" s="240"/>
      <c r="J38" s="20">
        <v>0</v>
      </c>
      <c r="K38" s="248"/>
      <c r="L38" s="20">
        <v>1</v>
      </c>
      <c r="M38" s="240"/>
      <c r="N38" s="20">
        <v>1</v>
      </c>
      <c r="O38" s="248"/>
      <c r="P38" s="20"/>
      <c r="Q38" s="248"/>
      <c r="R38" s="20"/>
      <c r="S38" s="240"/>
      <c r="T38" s="20"/>
      <c r="U38" s="240"/>
      <c r="V38" s="207"/>
      <c r="W38" s="240"/>
      <c r="X38" s="207"/>
      <c r="Y38" s="240"/>
      <c r="Z38" s="20"/>
      <c r="AA38" s="248"/>
      <c r="AC38" s="271"/>
    </row>
    <row r="39" spans="1:29" x14ac:dyDescent="0.3">
      <c r="A39" s="253">
        <v>18</v>
      </c>
      <c r="B39" s="254"/>
      <c r="C39" s="62" t="s">
        <v>225</v>
      </c>
      <c r="D39" s="27"/>
      <c r="E39" s="255">
        <v>0</v>
      </c>
      <c r="F39" s="22">
        <v>21</v>
      </c>
      <c r="G39" s="247">
        <v>0</v>
      </c>
      <c r="H39" s="21">
        <v>16</v>
      </c>
      <c r="I39" s="239">
        <v>0</v>
      </c>
      <c r="J39" s="22">
        <v>22</v>
      </c>
      <c r="K39" s="239">
        <v>1</v>
      </c>
      <c r="L39" s="21">
        <v>10</v>
      </c>
      <c r="M39" s="239">
        <v>1</v>
      </c>
      <c r="N39" s="21">
        <v>17</v>
      </c>
      <c r="O39" s="247">
        <v>1</v>
      </c>
      <c r="P39" s="21"/>
      <c r="Q39" s="247"/>
      <c r="R39" s="17"/>
      <c r="S39" s="247"/>
      <c r="T39" s="22"/>
      <c r="U39" s="247"/>
      <c r="V39" s="21"/>
      <c r="W39" s="247"/>
      <c r="X39" s="17"/>
      <c r="Y39" s="247"/>
      <c r="Z39" s="16"/>
      <c r="AA39" s="247"/>
      <c r="AC39" s="270">
        <f>ELO!O22</f>
        <v>1388</v>
      </c>
    </row>
    <row r="40" spans="1:29" ht="18" thickBot="1" x14ac:dyDescent="0.35">
      <c r="A40" s="94">
        <v>1181</v>
      </c>
      <c r="B40" s="98">
        <v>1213</v>
      </c>
      <c r="C40" s="63" t="s">
        <v>226</v>
      </c>
      <c r="D40" s="28"/>
      <c r="E40" s="256"/>
      <c r="F40" s="19">
        <v>0</v>
      </c>
      <c r="G40" s="248"/>
      <c r="H40" s="19">
        <v>0</v>
      </c>
      <c r="I40" s="240"/>
      <c r="J40" s="19">
        <v>1</v>
      </c>
      <c r="K40" s="240"/>
      <c r="L40" s="20">
        <v>0</v>
      </c>
      <c r="M40" s="240"/>
      <c r="N40" s="20">
        <v>0</v>
      </c>
      <c r="O40" s="248"/>
      <c r="P40" s="20"/>
      <c r="Q40" s="248"/>
      <c r="R40" s="207"/>
      <c r="S40" s="248"/>
      <c r="T40" s="20"/>
      <c r="U40" s="248"/>
      <c r="V40" s="19"/>
      <c r="W40" s="248"/>
      <c r="X40" s="20"/>
      <c r="Y40" s="248"/>
      <c r="Z40" s="207"/>
      <c r="AA40" s="248"/>
      <c r="AC40" s="271"/>
    </row>
    <row r="41" spans="1:29" x14ac:dyDescent="0.3">
      <c r="A41" s="253">
        <v>19</v>
      </c>
      <c r="B41" s="254"/>
      <c r="C41" s="62" t="s">
        <v>248</v>
      </c>
      <c r="D41" s="26"/>
      <c r="E41" s="255">
        <v>0</v>
      </c>
      <c r="F41" s="21">
        <v>15</v>
      </c>
      <c r="G41" s="247">
        <v>0</v>
      </c>
      <c r="H41" s="230" t="s">
        <v>194</v>
      </c>
      <c r="I41" s="239">
        <v>0</v>
      </c>
      <c r="J41" s="230" t="s">
        <v>194</v>
      </c>
      <c r="K41" s="239">
        <v>0</v>
      </c>
      <c r="L41" s="230" t="s">
        <v>194</v>
      </c>
      <c r="M41" s="239">
        <v>0</v>
      </c>
      <c r="N41" s="22">
        <v>22</v>
      </c>
      <c r="O41" s="247">
        <v>0</v>
      </c>
      <c r="P41" s="21"/>
      <c r="Q41" s="247"/>
      <c r="R41" s="22"/>
      <c r="S41" s="239"/>
      <c r="T41" s="219"/>
      <c r="U41" s="239"/>
      <c r="V41" s="22"/>
      <c r="W41" s="239"/>
      <c r="X41" s="202"/>
      <c r="Y41" s="239"/>
      <c r="Z41" s="202"/>
      <c r="AA41" s="247"/>
      <c r="AC41" s="270">
        <f>ELO!O23</f>
        <v>1318</v>
      </c>
    </row>
    <row r="42" spans="1:29" ht="18" thickBot="1" x14ac:dyDescent="0.35">
      <c r="A42" s="94" t="s">
        <v>194</v>
      </c>
      <c r="B42" s="98"/>
      <c r="C42" s="63" t="s">
        <v>249</v>
      </c>
      <c r="D42" s="26"/>
      <c r="E42" s="256"/>
      <c r="F42" s="20">
        <v>0</v>
      </c>
      <c r="G42" s="248"/>
      <c r="H42" s="231">
        <v>0</v>
      </c>
      <c r="I42" s="240"/>
      <c r="J42" s="231">
        <v>0</v>
      </c>
      <c r="K42" s="240"/>
      <c r="L42" s="231">
        <v>0</v>
      </c>
      <c r="M42" s="240"/>
      <c r="N42" s="20">
        <v>0</v>
      </c>
      <c r="O42" s="248"/>
      <c r="P42" s="20"/>
      <c r="Q42" s="248"/>
      <c r="R42" s="20"/>
      <c r="S42" s="240"/>
      <c r="T42" s="220"/>
      <c r="U42" s="240"/>
      <c r="V42" s="20"/>
      <c r="W42" s="240"/>
      <c r="X42" s="19"/>
      <c r="Y42" s="240"/>
      <c r="Z42" s="19"/>
      <c r="AA42" s="248"/>
      <c r="AC42" s="271"/>
    </row>
    <row r="43" spans="1:29" x14ac:dyDescent="0.3">
      <c r="A43" s="253">
        <v>20</v>
      </c>
      <c r="B43" s="254"/>
      <c r="C43" s="62" t="s">
        <v>248</v>
      </c>
      <c r="D43" s="26"/>
      <c r="E43" s="255">
        <v>0</v>
      </c>
      <c r="F43" s="16">
        <v>16</v>
      </c>
      <c r="G43" s="247">
        <v>1</v>
      </c>
      <c r="H43" s="230" t="s">
        <v>194</v>
      </c>
      <c r="I43" s="239">
        <v>1</v>
      </c>
      <c r="J43" s="21">
        <v>13</v>
      </c>
      <c r="K43" s="239">
        <v>2</v>
      </c>
      <c r="L43" s="230" t="s">
        <v>194</v>
      </c>
      <c r="M43" s="239">
        <v>2</v>
      </c>
      <c r="N43" s="17">
        <v>16</v>
      </c>
      <c r="O43" s="239">
        <v>3</v>
      </c>
      <c r="P43" s="17"/>
      <c r="Q43" s="247"/>
      <c r="R43" s="16"/>
      <c r="S43" s="247"/>
      <c r="T43" s="16"/>
      <c r="U43" s="247"/>
      <c r="V43" s="16"/>
      <c r="W43" s="247"/>
      <c r="X43" s="17"/>
      <c r="Y43" s="247"/>
      <c r="Z43" s="202"/>
      <c r="AA43" s="247"/>
      <c r="AC43" s="270">
        <f>ELO!O24</f>
        <v>1361.3333333333333</v>
      </c>
    </row>
    <row r="44" spans="1:29" ht="18" thickBot="1" x14ac:dyDescent="0.35">
      <c r="A44" s="94" t="s">
        <v>194</v>
      </c>
      <c r="B44" s="98"/>
      <c r="C44" s="63" t="s">
        <v>117</v>
      </c>
      <c r="D44" s="26"/>
      <c r="E44" s="256"/>
      <c r="F44" s="20">
        <v>1</v>
      </c>
      <c r="G44" s="248"/>
      <c r="H44" s="231">
        <v>0</v>
      </c>
      <c r="I44" s="240"/>
      <c r="J44" s="19">
        <v>1</v>
      </c>
      <c r="K44" s="240"/>
      <c r="L44" s="231">
        <v>0</v>
      </c>
      <c r="M44" s="240"/>
      <c r="N44" s="207">
        <v>1</v>
      </c>
      <c r="O44" s="240"/>
      <c r="P44" s="207"/>
      <c r="Q44" s="248"/>
      <c r="R44" s="207"/>
      <c r="S44" s="248"/>
      <c r="T44" s="207"/>
      <c r="U44" s="248"/>
      <c r="V44" s="207"/>
      <c r="W44" s="248"/>
      <c r="X44" s="207"/>
      <c r="Y44" s="248"/>
      <c r="Z44" s="19"/>
      <c r="AA44" s="248"/>
      <c r="AC44" s="271"/>
    </row>
    <row r="45" spans="1:29" x14ac:dyDescent="0.3">
      <c r="A45" s="253">
        <v>21</v>
      </c>
      <c r="B45" s="254"/>
      <c r="C45" s="62" t="s">
        <v>250</v>
      </c>
      <c r="D45" s="26"/>
      <c r="E45" s="255">
        <v>0</v>
      </c>
      <c r="F45" s="17">
        <v>18</v>
      </c>
      <c r="G45" s="247">
        <v>1</v>
      </c>
      <c r="H45" s="230" t="s">
        <v>194</v>
      </c>
      <c r="I45" s="239">
        <v>1</v>
      </c>
      <c r="J45" s="22">
        <v>16</v>
      </c>
      <c r="K45" s="247">
        <v>2</v>
      </c>
      <c r="L45" s="230" t="s">
        <v>194</v>
      </c>
      <c r="M45" s="247">
        <v>2</v>
      </c>
      <c r="N45" s="21">
        <v>8</v>
      </c>
      <c r="O45" s="247">
        <v>2</v>
      </c>
      <c r="P45" s="202"/>
      <c r="Q45" s="247"/>
      <c r="R45" s="202"/>
      <c r="S45" s="247"/>
      <c r="T45" s="22"/>
      <c r="U45" s="247"/>
      <c r="V45" s="202"/>
      <c r="W45" s="247"/>
      <c r="X45" s="202"/>
      <c r="Y45" s="247"/>
      <c r="Z45" s="202"/>
      <c r="AA45" s="247"/>
      <c r="AC45" s="270">
        <f>ELO!O25</f>
        <v>1391.6666666666667</v>
      </c>
    </row>
    <row r="46" spans="1:29" ht="18" thickBot="1" x14ac:dyDescent="0.35">
      <c r="A46" s="94" t="s">
        <v>194</v>
      </c>
      <c r="B46" s="98"/>
      <c r="C46" s="63" t="s">
        <v>230</v>
      </c>
      <c r="D46" s="26"/>
      <c r="E46" s="256"/>
      <c r="F46" s="19">
        <v>1</v>
      </c>
      <c r="G46" s="248"/>
      <c r="H46" s="231">
        <v>0</v>
      </c>
      <c r="I46" s="240"/>
      <c r="J46" s="20">
        <v>1</v>
      </c>
      <c r="K46" s="248"/>
      <c r="L46" s="231">
        <v>0</v>
      </c>
      <c r="M46" s="248"/>
      <c r="N46" s="20">
        <v>0</v>
      </c>
      <c r="O46" s="248"/>
      <c r="P46" s="20"/>
      <c r="Q46" s="248"/>
      <c r="R46" s="20"/>
      <c r="S46" s="248"/>
      <c r="T46" s="20"/>
      <c r="U46" s="248"/>
      <c r="V46" s="20"/>
      <c r="W46" s="248"/>
      <c r="X46" s="20"/>
      <c r="Y46" s="248"/>
      <c r="Z46" s="20"/>
      <c r="AA46" s="248"/>
      <c r="AC46" s="271"/>
    </row>
    <row r="47" spans="1:29" x14ac:dyDescent="0.3">
      <c r="A47" s="253">
        <v>22</v>
      </c>
      <c r="B47" s="254"/>
      <c r="C47" s="62" t="s">
        <v>278</v>
      </c>
      <c r="D47" s="26"/>
      <c r="E47" s="255">
        <v>0</v>
      </c>
      <c r="F47" s="230" t="s">
        <v>194</v>
      </c>
      <c r="G47" s="239">
        <v>0</v>
      </c>
      <c r="H47" s="230" t="s">
        <v>194</v>
      </c>
      <c r="I47" s="239">
        <v>0</v>
      </c>
      <c r="J47" s="21">
        <v>18</v>
      </c>
      <c r="K47" s="239">
        <v>0</v>
      </c>
      <c r="L47" s="16">
        <v>17</v>
      </c>
      <c r="M47" s="239">
        <v>0</v>
      </c>
      <c r="N47" s="17">
        <v>19</v>
      </c>
      <c r="O47" s="239">
        <v>1</v>
      </c>
      <c r="P47" s="202"/>
      <c r="Q47" s="239"/>
      <c r="R47" s="21"/>
      <c r="S47" s="239"/>
      <c r="T47" s="21"/>
      <c r="U47" s="239"/>
      <c r="V47" s="22"/>
      <c r="W47" s="239"/>
      <c r="X47" s="202"/>
      <c r="Y47" s="239"/>
      <c r="Z47" s="202"/>
      <c r="AA47" s="247"/>
      <c r="AC47" s="270">
        <f>ELO!O26</f>
        <v>1242</v>
      </c>
    </row>
    <row r="48" spans="1:29" ht="18" thickBot="1" x14ac:dyDescent="0.35">
      <c r="A48" s="94" t="s">
        <v>194</v>
      </c>
      <c r="B48" s="98"/>
      <c r="C48" s="63" t="s">
        <v>279</v>
      </c>
      <c r="D48" s="26"/>
      <c r="E48" s="256"/>
      <c r="F48" s="231">
        <v>0</v>
      </c>
      <c r="G48" s="240"/>
      <c r="H48" s="231">
        <v>0</v>
      </c>
      <c r="I48" s="240"/>
      <c r="J48" s="20">
        <v>0</v>
      </c>
      <c r="K48" s="240"/>
      <c r="L48" s="20">
        <v>0</v>
      </c>
      <c r="M48" s="240"/>
      <c r="N48" s="20">
        <v>1</v>
      </c>
      <c r="O48" s="240"/>
      <c r="P48" s="20"/>
      <c r="Q48" s="240"/>
      <c r="R48" s="20"/>
      <c r="S48" s="240"/>
      <c r="T48" s="20"/>
      <c r="U48" s="240"/>
      <c r="V48" s="20"/>
      <c r="W48" s="240"/>
      <c r="X48" s="20"/>
      <c r="Y48" s="240"/>
      <c r="Z48" s="20"/>
      <c r="AA48" s="248"/>
      <c r="AC48" s="271"/>
    </row>
    <row r="49" spans="1:29" x14ac:dyDescent="0.3">
      <c r="A49" s="156"/>
      <c r="B49" s="157"/>
      <c r="C49" s="28"/>
      <c r="D49" s="26"/>
      <c r="E49" s="158"/>
      <c r="F49" s="24"/>
      <c r="G49" s="25"/>
      <c r="H49" s="24"/>
      <c r="I49" s="25"/>
      <c r="J49" s="24"/>
      <c r="K49" s="25"/>
      <c r="L49" s="24"/>
      <c r="M49" s="25"/>
      <c r="N49" s="24"/>
      <c r="O49" s="25"/>
      <c r="P49" s="24"/>
      <c r="Q49" s="25"/>
      <c r="R49" s="24"/>
      <c r="S49" s="25"/>
      <c r="T49" s="24"/>
      <c r="U49" s="25"/>
      <c r="V49" s="24"/>
      <c r="W49" s="25"/>
      <c r="X49" s="24"/>
      <c r="Y49" s="25"/>
      <c r="Z49" s="24"/>
      <c r="AA49" s="25"/>
      <c r="AC49" s="159"/>
    </row>
    <row r="50" spans="1:29" x14ac:dyDescent="0.3">
      <c r="A50" s="29"/>
      <c r="B50" s="100"/>
      <c r="C50" s="23"/>
      <c r="F50" s="30"/>
      <c r="G50" s="31"/>
      <c r="H50" s="30"/>
      <c r="I50" s="31"/>
      <c r="J50" s="30"/>
      <c r="K50" s="31"/>
      <c r="L50" s="24"/>
      <c r="M50" s="25"/>
      <c r="N50" s="24"/>
      <c r="O50" s="25"/>
      <c r="P50" s="24"/>
      <c r="Q50" s="25"/>
      <c r="R50" s="24"/>
      <c r="S50" s="25"/>
      <c r="T50" s="24"/>
      <c r="U50" s="25"/>
      <c r="V50" s="24"/>
      <c r="W50" s="25"/>
      <c r="X50" s="24"/>
      <c r="Y50" s="25"/>
      <c r="Z50" s="24"/>
      <c r="AA50" s="25"/>
    </row>
    <row r="51" spans="1:29" x14ac:dyDescent="0.3">
      <c r="A51" s="32" t="s">
        <v>266</v>
      </c>
      <c r="B51" s="101"/>
      <c r="F51" s="33"/>
      <c r="G51" s="34"/>
      <c r="H51" s="35"/>
      <c r="I51" s="35"/>
      <c r="J51" s="35"/>
      <c r="K51" s="35"/>
      <c r="L51" s="35"/>
      <c r="M51" s="35"/>
    </row>
    <row r="52" spans="1:29" x14ac:dyDescent="0.3">
      <c r="A52" s="36">
        <v>1792</v>
      </c>
      <c r="B52" s="99"/>
      <c r="F52" s="33"/>
      <c r="G52" s="34"/>
      <c r="H52" s="35"/>
      <c r="I52" s="35"/>
      <c r="J52" s="35"/>
      <c r="K52" s="35"/>
      <c r="L52" s="35"/>
      <c r="M52" s="35"/>
    </row>
    <row r="53" spans="1:29" x14ac:dyDescent="0.3">
      <c r="A53" s="37"/>
      <c r="B53" s="102"/>
      <c r="F53" s="33"/>
      <c r="G53" s="34"/>
      <c r="H53" s="35"/>
      <c r="I53" s="35"/>
      <c r="J53" s="35"/>
      <c r="K53" s="35"/>
      <c r="L53" s="35"/>
      <c r="M53" s="35"/>
    </row>
    <row r="54" spans="1:29" x14ac:dyDescent="0.3">
      <c r="A54" s="32" t="s">
        <v>17</v>
      </c>
      <c r="B54" s="101"/>
      <c r="F54" s="35">
        <v>6</v>
      </c>
      <c r="G54" s="34"/>
      <c r="H54" s="35">
        <v>8</v>
      </c>
      <c r="I54" s="35"/>
      <c r="J54" s="35">
        <v>9</v>
      </c>
      <c r="K54" s="35"/>
      <c r="L54" s="35">
        <v>7</v>
      </c>
      <c r="M54" s="35"/>
      <c r="N54" s="9">
        <v>8</v>
      </c>
    </row>
    <row r="55" spans="1:29" s="44" customFormat="1" x14ac:dyDescent="0.3">
      <c r="A55" s="38" t="s">
        <v>67</v>
      </c>
      <c r="B55" s="103"/>
      <c r="C55" s="39"/>
      <c r="D55" s="40"/>
      <c r="E55" s="81"/>
      <c r="F55" s="42"/>
      <c r="G55" s="43"/>
      <c r="H55" s="42"/>
      <c r="I55" s="42"/>
      <c r="J55" s="42"/>
      <c r="K55" s="42"/>
      <c r="L55" s="42"/>
      <c r="M55" s="42"/>
    </row>
    <row r="56" spans="1:29" s="10" customFormat="1" x14ac:dyDescent="0.3">
      <c r="A56" s="45" t="s">
        <v>18</v>
      </c>
      <c r="B56" s="104"/>
      <c r="C56" s="46"/>
      <c r="D56" s="15"/>
      <c r="E56" s="82"/>
      <c r="F56" s="48">
        <f>F54+F55</f>
        <v>6</v>
      </c>
      <c r="G56" s="49"/>
      <c r="H56" s="48">
        <f>F56+H54+H55</f>
        <v>14</v>
      </c>
      <c r="I56" s="48"/>
      <c r="J56" s="48">
        <f>H56+J54+J55</f>
        <v>23</v>
      </c>
      <c r="K56" s="48"/>
      <c r="L56" s="48">
        <f>J56+L54+L55</f>
        <v>30</v>
      </c>
      <c r="M56" s="48"/>
      <c r="N56" s="48">
        <f>L56+N54+N55</f>
        <v>38</v>
      </c>
      <c r="P56" s="48">
        <f>N56+P54+P55</f>
        <v>38</v>
      </c>
      <c r="Q56" s="48"/>
      <c r="R56" s="48">
        <f>P56+R54+R55</f>
        <v>38</v>
      </c>
      <c r="S56" s="48"/>
      <c r="T56" s="48">
        <f>R56+T54+T55</f>
        <v>38</v>
      </c>
      <c r="V56" s="48">
        <f>T56+V54+V55</f>
        <v>38</v>
      </c>
      <c r="W56" s="48"/>
      <c r="X56" s="48">
        <f>V56+X54+X55</f>
        <v>38</v>
      </c>
      <c r="Y56" s="48"/>
      <c r="Z56" s="48">
        <f>X56+Z54+Z55</f>
        <v>38</v>
      </c>
      <c r="AA56" s="48"/>
    </row>
    <row r="57" spans="1:29" x14ac:dyDescent="0.3">
      <c r="F57" s="35"/>
      <c r="G57" s="35"/>
      <c r="H57" s="35"/>
      <c r="I57" s="35"/>
      <c r="J57" s="35"/>
      <c r="K57" s="35"/>
      <c r="L57" s="35"/>
      <c r="M57" s="35"/>
    </row>
    <row r="58" spans="1:29" x14ac:dyDescent="0.3">
      <c r="F58" s="35"/>
      <c r="G58" s="35"/>
      <c r="H58" s="35"/>
      <c r="I58" s="35"/>
      <c r="J58" s="35"/>
      <c r="K58" s="35"/>
      <c r="L58" s="35"/>
      <c r="M58" s="35"/>
    </row>
    <row r="59" spans="1:29" x14ac:dyDescent="0.3">
      <c r="F59" s="35"/>
      <c r="G59" s="35"/>
      <c r="H59" s="35"/>
      <c r="I59" s="35"/>
      <c r="J59" s="35"/>
      <c r="K59" s="35"/>
      <c r="L59" s="35"/>
      <c r="M59" s="35"/>
    </row>
    <row r="60" spans="1:29" x14ac:dyDescent="0.3">
      <c r="F60" s="35"/>
      <c r="G60" s="35"/>
      <c r="H60" s="35"/>
      <c r="I60" s="35"/>
      <c r="J60" s="35"/>
      <c r="K60" s="35"/>
      <c r="L60" s="35"/>
      <c r="M60" s="35"/>
    </row>
    <row r="61" spans="1:29" x14ac:dyDescent="0.3">
      <c r="F61" s="35"/>
      <c r="G61" s="35"/>
      <c r="H61" s="35"/>
      <c r="I61" s="35"/>
      <c r="J61" s="35"/>
      <c r="K61" s="35"/>
      <c r="L61" s="35"/>
      <c r="M61" s="35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L17" sqref="L17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6.140625" customWidth="1"/>
    <col min="6" max="6" width="10.7109375" bestFit="1" customWidth="1"/>
    <col min="7" max="7" width="10.140625" customWidth="1"/>
    <col min="8" max="8" width="5.7109375" style="113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13" customWidth="1"/>
    <col min="17" max="17" width="6.140625" customWidth="1"/>
    <col min="18" max="19" width="10.140625" customWidth="1"/>
    <col min="20" max="20" width="5.85546875" style="113" customWidth="1"/>
    <col min="21" max="21" width="6.28515625" customWidth="1"/>
    <col min="22" max="23" width="10.28515625" customWidth="1"/>
    <col min="24" max="24" width="5.85546875" style="113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4" t="s">
        <v>135</v>
      </c>
    </row>
    <row r="4" spans="2:28" x14ac:dyDescent="0.25">
      <c r="T4"/>
    </row>
    <row r="5" spans="2:28" x14ac:dyDescent="0.25">
      <c r="B5" s="1" t="s">
        <v>58</v>
      </c>
      <c r="F5" s="1" t="s">
        <v>6</v>
      </c>
      <c r="H5" s="2"/>
      <c r="J5" s="1" t="s">
        <v>66</v>
      </c>
      <c r="L5" s="2"/>
      <c r="N5" s="1" t="s">
        <v>10</v>
      </c>
      <c r="P5" s="2"/>
      <c r="Q5" s="2"/>
      <c r="R5" s="1" t="s">
        <v>12</v>
      </c>
      <c r="S5" s="4"/>
      <c r="T5" s="138"/>
      <c r="V5" s="1" t="s">
        <v>14</v>
      </c>
      <c r="Z5" s="1" t="s">
        <v>206</v>
      </c>
    </row>
    <row r="6" spans="2:28" x14ac:dyDescent="0.25">
      <c r="B6" s="209" t="s">
        <v>77</v>
      </c>
      <c r="C6" s="209" t="s">
        <v>167</v>
      </c>
      <c r="D6" s="232" t="s">
        <v>256</v>
      </c>
      <c r="E6" s="209"/>
      <c r="F6" s="209" t="s">
        <v>77</v>
      </c>
      <c r="G6" s="209" t="s">
        <v>252</v>
      </c>
      <c r="H6" s="210" t="s">
        <v>256</v>
      </c>
      <c r="I6" s="209"/>
      <c r="J6" s="209" t="s">
        <v>261</v>
      </c>
      <c r="K6" s="209" t="s">
        <v>246</v>
      </c>
      <c r="L6" s="210" t="s">
        <v>263</v>
      </c>
      <c r="M6" s="209"/>
      <c r="N6" s="209"/>
      <c r="O6" s="209"/>
      <c r="P6" s="211"/>
      <c r="Q6" s="209"/>
      <c r="R6" s="209"/>
      <c r="S6" s="209"/>
      <c r="T6" s="211"/>
      <c r="U6" s="209"/>
      <c r="V6" s="209"/>
      <c r="W6" s="209"/>
      <c r="X6" s="211"/>
      <c r="Y6" s="209"/>
      <c r="Z6" s="4"/>
      <c r="AA6" s="4"/>
      <c r="AB6" s="138"/>
    </row>
    <row r="7" spans="2:28" x14ac:dyDescent="0.25">
      <c r="B7" s="209" t="s">
        <v>80</v>
      </c>
      <c r="C7" s="209" t="s">
        <v>246</v>
      </c>
      <c r="D7" s="232" t="s">
        <v>257</v>
      </c>
      <c r="E7" s="209"/>
      <c r="F7" s="209" t="s">
        <v>215</v>
      </c>
      <c r="G7" s="209" t="s">
        <v>246</v>
      </c>
      <c r="H7" s="210" t="s">
        <v>264</v>
      </c>
      <c r="I7" s="209"/>
      <c r="J7" s="209" t="s">
        <v>252</v>
      </c>
      <c r="K7" s="209" t="s">
        <v>116</v>
      </c>
      <c r="L7" s="210" t="s">
        <v>256</v>
      </c>
      <c r="M7" s="209"/>
      <c r="N7" s="209"/>
      <c r="O7" s="209"/>
      <c r="P7" s="211"/>
      <c r="Q7" s="209"/>
      <c r="R7" s="209"/>
      <c r="S7" s="209"/>
      <c r="T7" s="211"/>
      <c r="U7" s="209"/>
      <c r="V7" s="209"/>
      <c r="W7" s="209"/>
      <c r="X7" s="211"/>
      <c r="Y7" s="209"/>
      <c r="Z7" s="4"/>
      <c r="AA7" s="4"/>
      <c r="AB7" s="138"/>
    </row>
    <row r="8" spans="2:28" x14ac:dyDescent="0.25">
      <c r="B8" s="209" t="s">
        <v>215</v>
      </c>
      <c r="C8" s="209" t="s">
        <v>156</v>
      </c>
      <c r="D8" s="232" t="s">
        <v>256</v>
      </c>
      <c r="E8" s="209"/>
      <c r="F8" s="209" t="s">
        <v>261</v>
      </c>
      <c r="G8" s="209" t="s">
        <v>116</v>
      </c>
      <c r="H8" s="210" t="s">
        <v>256</v>
      </c>
      <c r="I8" s="209"/>
      <c r="J8" s="209" t="s">
        <v>80</v>
      </c>
      <c r="K8" s="209" t="s">
        <v>167</v>
      </c>
      <c r="L8" s="210" t="s">
        <v>263</v>
      </c>
      <c r="M8" s="209"/>
      <c r="N8" s="209"/>
      <c r="O8" s="209"/>
      <c r="P8" s="211"/>
      <c r="Q8" s="209"/>
      <c r="R8" s="209"/>
      <c r="S8" s="209"/>
      <c r="T8" s="211"/>
      <c r="U8" s="209"/>
      <c r="V8" s="209"/>
      <c r="W8" s="209"/>
      <c r="X8" s="211"/>
      <c r="Y8" s="209"/>
    </row>
    <row r="9" spans="2:28" x14ac:dyDescent="0.25">
      <c r="B9" s="209" t="s">
        <v>258</v>
      </c>
      <c r="C9" s="209" t="s">
        <v>81</v>
      </c>
      <c r="D9" s="232" t="s">
        <v>257</v>
      </c>
      <c r="E9" s="209"/>
      <c r="F9" s="209" t="s">
        <v>80</v>
      </c>
      <c r="G9" s="209" t="s">
        <v>228</v>
      </c>
      <c r="H9" s="210" t="s">
        <v>263</v>
      </c>
      <c r="I9" s="209"/>
      <c r="J9" s="209" t="s">
        <v>136</v>
      </c>
      <c r="K9" s="209" t="s">
        <v>81</v>
      </c>
      <c r="L9" s="210" t="s">
        <v>256</v>
      </c>
      <c r="M9" s="209"/>
      <c r="N9" s="209"/>
      <c r="O9" s="209"/>
      <c r="P9" s="211"/>
      <c r="Q9" s="209"/>
      <c r="R9" s="209"/>
      <c r="S9" s="209"/>
      <c r="T9" s="211"/>
      <c r="U9" s="209"/>
      <c r="V9" s="209"/>
      <c r="W9" s="209"/>
      <c r="X9" s="210"/>
      <c r="Y9" s="209"/>
    </row>
    <row r="10" spans="2:28" x14ac:dyDescent="0.25">
      <c r="B10" s="209" t="s">
        <v>152</v>
      </c>
      <c r="C10" s="209" t="s">
        <v>259</v>
      </c>
      <c r="D10" s="232" t="s">
        <v>257</v>
      </c>
      <c r="E10" s="209"/>
      <c r="F10" s="209" t="s">
        <v>167</v>
      </c>
      <c r="G10" s="209" t="s">
        <v>136</v>
      </c>
      <c r="H10" s="210" t="s">
        <v>264</v>
      </c>
      <c r="I10" s="209"/>
      <c r="J10" s="209" t="s">
        <v>259</v>
      </c>
      <c r="K10" s="209" t="s">
        <v>152</v>
      </c>
      <c r="L10" s="210" t="s">
        <v>256</v>
      </c>
      <c r="M10" s="209"/>
      <c r="N10" s="209"/>
      <c r="O10" s="209"/>
      <c r="P10" s="211"/>
      <c r="Q10" s="209"/>
      <c r="R10" s="209"/>
      <c r="S10" s="209"/>
      <c r="T10" s="211"/>
      <c r="U10" s="209"/>
      <c r="V10" s="209"/>
      <c r="W10" s="209"/>
      <c r="X10" s="211"/>
      <c r="Y10" s="209"/>
      <c r="Z10" s="209"/>
      <c r="AA10" s="209"/>
    </row>
    <row r="11" spans="2:28" x14ac:dyDescent="0.25">
      <c r="B11" s="209" t="s">
        <v>250</v>
      </c>
      <c r="C11" s="209" t="s">
        <v>260</v>
      </c>
      <c r="D11" s="232" t="s">
        <v>256</v>
      </c>
      <c r="E11" s="209"/>
      <c r="F11" s="209" t="s">
        <v>262</v>
      </c>
      <c r="G11" s="209" t="s">
        <v>81</v>
      </c>
      <c r="H11" s="210" t="s">
        <v>263</v>
      </c>
      <c r="I11" s="209"/>
      <c r="J11" s="209" t="s">
        <v>250</v>
      </c>
      <c r="K11" s="209" t="s">
        <v>281</v>
      </c>
      <c r="L11" s="210" t="s">
        <v>263</v>
      </c>
      <c r="M11" s="209"/>
      <c r="N11" s="209"/>
      <c r="O11" s="209"/>
      <c r="P11" s="211"/>
      <c r="Q11" s="209"/>
      <c r="R11" s="209"/>
      <c r="S11" s="209"/>
      <c r="T11" s="210"/>
      <c r="U11" s="209"/>
      <c r="V11" s="209"/>
      <c r="W11" s="209"/>
      <c r="X11" s="211"/>
      <c r="Y11" s="209"/>
      <c r="Z11" s="209"/>
      <c r="AA11" s="209"/>
    </row>
    <row r="12" spans="2:28" x14ac:dyDescent="0.25">
      <c r="B12" s="4"/>
      <c r="C12" s="4"/>
      <c r="D12" s="138"/>
      <c r="E12" s="209"/>
      <c r="F12" s="209" t="s">
        <v>259</v>
      </c>
      <c r="G12" s="209" t="s">
        <v>156</v>
      </c>
      <c r="H12" s="210" t="s">
        <v>256</v>
      </c>
      <c r="I12" s="209"/>
      <c r="J12" s="209" t="s">
        <v>260</v>
      </c>
      <c r="K12" s="209" t="s">
        <v>262</v>
      </c>
      <c r="L12" s="210" t="s">
        <v>263</v>
      </c>
      <c r="M12" s="209"/>
      <c r="N12" s="209"/>
      <c r="O12" s="209"/>
      <c r="P12" s="211"/>
      <c r="Q12" s="209"/>
      <c r="R12" s="209"/>
      <c r="S12" s="209"/>
      <c r="T12" s="211"/>
      <c r="U12" s="209"/>
      <c r="V12" s="209"/>
      <c r="W12" s="209"/>
      <c r="X12" s="211"/>
      <c r="Y12" s="209"/>
      <c r="Z12" s="209"/>
      <c r="AA12" s="209"/>
    </row>
    <row r="13" spans="2:28" x14ac:dyDescent="0.25">
      <c r="B13" s="209"/>
      <c r="C13" s="209"/>
      <c r="D13" s="210"/>
      <c r="E13" s="209"/>
      <c r="F13" s="209" t="s">
        <v>152</v>
      </c>
      <c r="G13" s="209" t="s">
        <v>250</v>
      </c>
      <c r="H13" s="210" t="s">
        <v>263</v>
      </c>
      <c r="I13" s="209"/>
      <c r="J13" s="209" t="s">
        <v>278</v>
      </c>
      <c r="K13" s="209" t="s">
        <v>258</v>
      </c>
      <c r="L13" s="210" t="s">
        <v>256</v>
      </c>
      <c r="M13" s="209"/>
      <c r="N13" s="209"/>
      <c r="O13" s="209"/>
      <c r="P13" s="211"/>
      <c r="Q13" s="209"/>
      <c r="R13" s="209"/>
      <c r="S13" s="209"/>
      <c r="T13" s="211"/>
      <c r="U13" s="209"/>
      <c r="V13" s="209"/>
      <c r="W13" s="209"/>
      <c r="X13" s="211"/>
      <c r="Y13" s="209"/>
      <c r="Z13" s="209"/>
      <c r="AA13" s="209"/>
    </row>
    <row r="14" spans="2:28" x14ac:dyDescent="0.25">
      <c r="B14" s="209"/>
      <c r="C14" s="209"/>
      <c r="D14" s="210"/>
      <c r="E14" s="209"/>
      <c r="F14" s="209" t="s">
        <v>278</v>
      </c>
      <c r="G14" s="209" t="s">
        <v>260</v>
      </c>
      <c r="H14" s="210" t="s">
        <v>263</v>
      </c>
      <c r="I14" s="209"/>
      <c r="J14" s="209"/>
      <c r="K14" s="209"/>
      <c r="L14" s="210"/>
      <c r="M14" s="209"/>
      <c r="N14" s="209"/>
      <c r="O14" s="209"/>
      <c r="P14" s="211"/>
      <c r="Q14" s="209"/>
      <c r="R14" s="209"/>
      <c r="S14" s="209"/>
      <c r="T14" s="211"/>
      <c r="U14" s="209"/>
      <c r="V14" s="209"/>
      <c r="W14" s="209"/>
      <c r="X14" s="211"/>
      <c r="Y14" s="209"/>
      <c r="Z14" s="209"/>
      <c r="AA14" s="209"/>
    </row>
    <row r="15" spans="2:28" x14ac:dyDescent="0.25">
      <c r="B15" s="209"/>
      <c r="C15" s="209"/>
      <c r="D15" s="210"/>
      <c r="E15" s="209"/>
      <c r="F15" s="209"/>
      <c r="G15" s="209"/>
      <c r="H15" s="210"/>
      <c r="I15" s="209"/>
      <c r="J15" s="209"/>
      <c r="K15" s="209"/>
      <c r="L15" s="210"/>
      <c r="M15" s="209"/>
      <c r="N15" s="209"/>
      <c r="O15" s="209"/>
      <c r="P15" s="211"/>
      <c r="Q15" s="209"/>
      <c r="R15" s="209"/>
      <c r="S15" s="209"/>
      <c r="T15" s="211"/>
      <c r="U15" s="209"/>
      <c r="V15" s="209"/>
      <c r="W15" s="209"/>
      <c r="X15" s="211"/>
      <c r="Y15" s="209"/>
      <c r="Z15" s="209"/>
      <c r="AA15" s="209"/>
    </row>
    <row r="16" spans="2:28" x14ac:dyDescent="0.25">
      <c r="B16" s="209"/>
      <c r="C16" s="209"/>
      <c r="D16" s="210"/>
      <c r="E16" s="209"/>
      <c r="F16" s="209"/>
      <c r="G16" s="209"/>
      <c r="H16" s="210"/>
      <c r="I16" s="209"/>
      <c r="J16" s="209"/>
      <c r="K16" s="209"/>
      <c r="L16" s="210"/>
      <c r="M16" s="209"/>
      <c r="N16" s="209"/>
      <c r="O16" s="209"/>
      <c r="P16" s="211"/>
      <c r="Q16" s="209"/>
      <c r="R16" s="209"/>
      <c r="S16" s="209"/>
      <c r="T16" s="211"/>
      <c r="U16" s="209"/>
      <c r="V16" s="209"/>
      <c r="W16" s="209"/>
      <c r="X16" s="211"/>
      <c r="Y16" s="209"/>
      <c r="Z16" s="209"/>
      <c r="AA16" s="209"/>
    </row>
    <row r="17" spans="2:27" x14ac:dyDescent="0.25">
      <c r="B17" s="209"/>
      <c r="C17" s="209"/>
      <c r="D17" s="210"/>
      <c r="E17" s="209"/>
      <c r="F17" s="209"/>
      <c r="G17" s="209"/>
      <c r="H17" s="210"/>
      <c r="I17" s="209"/>
      <c r="J17" s="209"/>
      <c r="K17" s="209"/>
      <c r="L17" s="210"/>
      <c r="M17" s="209"/>
      <c r="N17" s="209"/>
      <c r="O17" s="209"/>
      <c r="P17" s="211"/>
      <c r="Q17" s="209"/>
      <c r="R17" s="209"/>
      <c r="S17" s="209"/>
      <c r="T17" s="211"/>
      <c r="U17" s="209"/>
      <c r="V17" s="209"/>
      <c r="W17" s="209"/>
      <c r="X17" s="211"/>
      <c r="Y17" s="209"/>
      <c r="Z17" s="209"/>
      <c r="AA17" s="209"/>
    </row>
    <row r="18" spans="2:27" x14ac:dyDescent="0.25">
      <c r="B18" s="1" t="s">
        <v>59</v>
      </c>
      <c r="F18" s="1" t="s">
        <v>7</v>
      </c>
      <c r="J18" s="1" t="s">
        <v>9</v>
      </c>
      <c r="N18" s="1" t="s">
        <v>11</v>
      </c>
      <c r="R18" s="1" t="s">
        <v>13</v>
      </c>
      <c r="V18" s="1"/>
    </row>
    <row r="19" spans="2:27" x14ac:dyDescent="0.25">
      <c r="B19" t="s">
        <v>246</v>
      </c>
      <c r="C19" t="s">
        <v>77</v>
      </c>
      <c r="D19" s="2" t="s">
        <v>263</v>
      </c>
      <c r="F19" t="s">
        <v>228</v>
      </c>
      <c r="G19" t="s">
        <v>261</v>
      </c>
      <c r="H19" s="210" t="s">
        <v>263</v>
      </c>
      <c r="L19" s="113"/>
      <c r="O19" s="209"/>
      <c r="P19" s="211"/>
      <c r="Q19" s="111"/>
    </row>
    <row r="20" spans="2:27" x14ac:dyDescent="0.25">
      <c r="B20" t="s">
        <v>184</v>
      </c>
      <c r="C20" t="s">
        <v>215</v>
      </c>
      <c r="D20" s="2" t="s">
        <v>256</v>
      </c>
      <c r="F20" t="s">
        <v>246</v>
      </c>
      <c r="G20" t="s">
        <v>252</v>
      </c>
      <c r="H20" s="210" t="s">
        <v>256</v>
      </c>
      <c r="L20" s="2"/>
      <c r="P20" s="211"/>
      <c r="Q20" s="111"/>
    </row>
    <row r="21" spans="2:27" x14ac:dyDescent="0.25">
      <c r="B21" t="s">
        <v>252</v>
      </c>
      <c r="C21" t="s">
        <v>80</v>
      </c>
      <c r="D21" s="2" t="s">
        <v>256</v>
      </c>
      <c r="F21" t="s">
        <v>136</v>
      </c>
      <c r="G21" t="s">
        <v>215</v>
      </c>
      <c r="H21" s="210" t="s">
        <v>263</v>
      </c>
      <c r="L21" s="2"/>
      <c r="P21" s="211"/>
      <c r="Q21" s="111"/>
    </row>
    <row r="22" spans="2:27" x14ac:dyDescent="0.25">
      <c r="B22" t="s">
        <v>228</v>
      </c>
      <c r="C22" t="s">
        <v>136</v>
      </c>
      <c r="D22" s="2" t="s">
        <v>264</v>
      </c>
      <c r="F22" t="s">
        <v>81</v>
      </c>
      <c r="G22" t="s">
        <v>116</v>
      </c>
      <c r="H22" s="210" t="s">
        <v>263</v>
      </c>
      <c r="J22" s="4"/>
      <c r="K22" s="4"/>
      <c r="L22" s="138"/>
      <c r="P22" s="2"/>
    </row>
    <row r="23" spans="2:27" x14ac:dyDescent="0.25">
      <c r="B23" t="s">
        <v>81</v>
      </c>
      <c r="C23" t="s">
        <v>261</v>
      </c>
      <c r="D23" s="2" t="s">
        <v>263</v>
      </c>
      <c r="F23" t="s">
        <v>167</v>
      </c>
      <c r="G23" t="s">
        <v>152</v>
      </c>
      <c r="H23" s="210" t="s">
        <v>256</v>
      </c>
      <c r="J23" s="4"/>
      <c r="K23" s="4"/>
      <c r="L23" s="138"/>
      <c r="P23" s="211"/>
    </row>
    <row r="24" spans="2:27" x14ac:dyDescent="0.25">
      <c r="B24" t="s">
        <v>116</v>
      </c>
      <c r="C24" t="s">
        <v>167</v>
      </c>
      <c r="D24" s="2" t="s">
        <v>256</v>
      </c>
      <c r="F24" t="s">
        <v>262</v>
      </c>
      <c r="G24" t="s">
        <v>278</v>
      </c>
      <c r="H24" s="210" t="s">
        <v>256</v>
      </c>
      <c r="J24" s="4"/>
      <c r="K24" s="4"/>
      <c r="L24" s="138"/>
      <c r="N24" s="217"/>
      <c r="O24" s="217"/>
      <c r="P24" s="218"/>
      <c r="T24" s="2"/>
    </row>
    <row r="25" spans="2:27" x14ac:dyDescent="0.25">
      <c r="B25" s="209" t="s">
        <v>156</v>
      </c>
      <c r="C25" s="209" t="s">
        <v>262</v>
      </c>
      <c r="D25" s="2" t="s">
        <v>263</v>
      </c>
      <c r="F25" t="s">
        <v>260</v>
      </c>
      <c r="G25" t="s">
        <v>80</v>
      </c>
      <c r="H25" s="210" t="s">
        <v>263</v>
      </c>
      <c r="J25" s="4"/>
      <c r="K25" s="4"/>
      <c r="L25" s="138"/>
      <c r="N25" s="4"/>
      <c r="O25" s="4"/>
      <c r="P25" s="138"/>
    </row>
    <row r="26" spans="2:27" x14ac:dyDescent="0.25">
      <c r="B26" t="s">
        <v>260</v>
      </c>
      <c r="C26" t="s">
        <v>152</v>
      </c>
      <c r="D26" s="2" t="s">
        <v>263</v>
      </c>
      <c r="F26" s="4"/>
      <c r="G26" s="4"/>
      <c r="H26" s="138"/>
      <c r="L26" s="2"/>
      <c r="P26" s="2"/>
    </row>
    <row r="27" spans="2:27" x14ac:dyDescent="0.25">
      <c r="F27" s="4"/>
      <c r="G27" s="4"/>
      <c r="H27" s="138"/>
      <c r="J27" s="4"/>
      <c r="K27" s="4"/>
      <c r="L27" s="138"/>
    </row>
    <row r="28" spans="2:27" x14ac:dyDescent="0.25">
      <c r="B28" s="4"/>
      <c r="C28" s="4"/>
      <c r="D28" s="138"/>
      <c r="J28" s="4"/>
      <c r="K28" s="4"/>
      <c r="L28" s="149"/>
    </row>
    <row r="29" spans="2:27" x14ac:dyDescent="0.25">
      <c r="J29" s="1"/>
    </row>
    <row r="31" spans="2:27" x14ac:dyDescent="0.25">
      <c r="L31" s="2"/>
    </row>
    <row r="35" spans="2:12" x14ac:dyDescent="0.25">
      <c r="L35" s="2"/>
    </row>
    <row r="37" spans="2:12" x14ac:dyDescent="0.25">
      <c r="B37" s="71"/>
      <c r="C37" s="71"/>
      <c r="D37" s="72"/>
      <c r="H37" s="2"/>
    </row>
    <row r="38" spans="2:12" x14ac:dyDescent="0.25">
      <c r="B38" s="4"/>
      <c r="C38" s="4"/>
      <c r="D38" s="138"/>
      <c r="I38" s="71"/>
      <c r="J38" s="71"/>
      <c r="K38" s="72"/>
      <c r="L38" s="71"/>
    </row>
    <row r="39" spans="2:12" x14ac:dyDescent="0.25">
      <c r="B39" s="4"/>
      <c r="C39" s="4"/>
      <c r="D39" s="138"/>
    </row>
    <row r="40" spans="2:12" x14ac:dyDescent="0.25">
      <c r="B40" s="4"/>
      <c r="C40" s="4"/>
      <c r="D40" s="138"/>
      <c r="J40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F26" sqref="F26"/>
    </sheetView>
  </sheetViews>
  <sheetFormatPr defaultColWidth="8.7109375" defaultRowHeight="15.75" x14ac:dyDescent="0.25"/>
  <cols>
    <col min="1" max="1" width="3.5703125" style="139" customWidth="1"/>
    <col min="2" max="2" width="11.85546875" style="140" customWidth="1"/>
    <col min="3" max="3" width="23.42578125" style="139" customWidth="1"/>
    <col min="4" max="14" width="6.140625" style="139" customWidth="1"/>
    <col min="15" max="15" width="8.7109375" style="140"/>
    <col min="16" max="16" width="2.28515625" style="139" customWidth="1"/>
    <col min="17" max="18" width="8.7109375" style="139"/>
    <col min="19" max="19" width="15.28515625" style="139" customWidth="1"/>
    <col min="20" max="16384" width="8.7109375" style="139"/>
  </cols>
  <sheetData>
    <row r="1" spans="1:20" ht="15.6" customHeight="1" x14ac:dyDescent="0.3">
      <c r="B1" s="142" t="s">
        <v>165</v>
      </c>
    </row>
    <row r="2" spans="1:20" ht="15.95" customHeight="1" x14ac:dyDescent="0.25"/>
    <row r="3" spans="1:20" ht="15.6" customHeight="1" x14ac:dyDescent="0.25">
      <c r="B3" s="143" t="s">
        <v>162</v>
      </c>
      <c r="C3" s="274" t="s">
        <v>1</v>
      </c>
      <c r="D3" s="275" t="s">
        <v>164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7" t="s">
        <v>166</v>
      </c>
      <c r="Q3" s="277" t="s">
        <v>200</v>
      </c>
      <c r="S3" s="139" t="s">
        <v>203</v>
      </c>
    </row>
    <row r="4" spans="1:20" ht="15.95" customHeight="1" x14ac:dyDescent="0.25">
      <c r="B4" s="143" t="s">
        <v>163</v>
      </c>
      <c r="C4" s="274"/>
      <c r="D4" s="143" t="s">
        <v>19</v>
      </c>
      <c r="E4" s="143" t="s">
        <v>20</v>
      </c>
      <c r="F4" s="143" t="s">
        <v>21</v>
      </c>
      <c r="G4" s="143" t="s">
        <v>22</v>
      </c>
      <c r="H4" s="143" t="s">
        <v>23</v>
      </c>
      <c r="I4" s="143" t="s">
        <v>24</v>
      </c>
      <c r="J4" s="143" t="s">
        <v>25</v>
      </c>
      <c r="K4" s="143" t="s">
        <v>26</v>
      </c>
      <c r="L4" s="143" t="s">
        <v>27</v>
      </c>
      <c r="M4" s="143" t="s">
        <v>28</v>
      </c>
      <c r="N4" s="143" t="s">
        <v>29</v>
      </c>
      <c r="O4" s="278"/>
      <c r="Q4" s="278"/>
      <c r="S4" s="139" t="s">
        <v>205</v>
      </c>
    </row>
    <row r="5" spans="1:20" ht="15.6" customHeight="1" x14ac:dyDescent="0.25">
      <c r="A5" s="143">
        <v>1</v>
      </c>
      <c r="B5" s="233">
        <v>2055</v>
      </c>
      <c r="C5" s="234" t="s">
        <v>39</v>
      </c>
      <c r="D5" s="145">
        <v>1726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7">
        <f>AVERAGE(D5:N5)</f>
        <v>1726</v>
      </c>
      <c r="Q5" s="198">
        <f>O5-B5</f>
        <v>-329</v>
      </c>
    </row>
    <row r="6" spans="1:20" ht="15.95" customHeight="1" x14ac:dyDescent="0.25">
      <c r="A6" s="143">
        <v>2</v>
      </c>
      <c r="B6" s="233">
        <v>1879</v>
      </c>
      <c r="C6" s="234" t="s">
        <v>45</v>
      </c>
      <c r="D6" s="145">
        <v>1672</v>
      </c>
      <c r="E6" s="145">
        <v>1842</v>
      </c>
      <c r="F6" s="145">
        <v>1875</v>
      </c>
      <c r="G6" s="145"/>
      <c r="H6" s="145"/>
      <c r="I6" s="145"/>
      <c r="J6" s="145"/>
      <c r="K6" s="145"/>
      <c r="L6" s="145"/>
      <c r="M6" s="145"/>
      <c r="N6" s="145"/>
      <c r="O6" s="147">
        <f>AVERAGE(D6:N6)</f>
        <v>1796.3333333333333</v>
      </c>
      <c r="Q6" s="198">
        <f>O6-B6</f>
        <v>-82.666666666666742</v>
      </c>
      <c r="S6" s="200" t="s">
        <v>204</v>
      </c>
      <c r="T6" s="186" t="s">
        <v>194</v>
      </c>
    </row>
    <row r="7" spans="1:20" ht="15.6" customHeight="1" x14ac:dyDescent="0.25">
      <c r="A7" s="143">
        <v>3</v>
      </c>
      <c r="B7" s="233">
        <v>1875</v>
      </c>
      <c r="C7" s="235" t="s">
        <v>150</v>
      </c>
      <c r="D7" s="145">
        <v>1550</v>
      </c>
      <c r="E7" s="145">
        <v>1879</v>
      </c>
      <c r="F7" s="145">
        <v>1842</v>
      </c>
      <c r="G7" s="145">
        <v>1441</v>
      </c>
      <c r="H7" s="145"/>
      <c r="I7" s="221"/>
      <c r="J7" s="221"/>
      <c r="K7" s="221"/>
      <c r="L7" s="221"/>
      <c r="M7" s="145"/>
      <c r="N7" s="145"/>
      <c r="O7" s="147">
        <f>AVERAGE(D7:N7)</f>
        <v>1678</v>
      </c>
      <c r="Q7" s="198">
        <f>O7-B7</f>
        <v>-197</v>
      </c>
      <c r="S7" s="143">
        <v>-193</v>
      </c>
      <c r="T7" s="143">
        <v>7.5</v>
      </c>
    </row>
    <row r="8" spans="1:20" ht="15.95" customHeight="1" x14ac:dyDescent="0.25">
      <c r="A8" s="143">
        <v>4</v>
      </c>
      <c r="B8" s="233">
        <v>1854</v>
      </c>
      <c r="C8" s="234" t="s">
        <v>213</v>
      </c>
      <c r="D8" s="145">
        <v>1544</v>
      </c>
      <c r="E8" s="145">
        <v>1550</v>
      </c>
      <c r="F8" s="145">
        <v>1785</v>
      </c>
      <c r="G8" s="145"/>
      <c r="H8" s="145"/>
      <c r="I8" s="221"/>
      <c r="J8" s="221"/>
      <c r="K8" s="221"/>
      <c r="L8" s="221"/>
      <c r="M8" s="145"/>
      <c r="N8" s="145"/>
      <c r="O8" s="147">
        <f>AVERAGE(D8:N8)</f>
        <v>1626.3333333333333</v>
      </c>
      <c r="Q8" s="198">
        <f>O8-B8</f>
        <v>-227.66666666666674</v>
      </c>
      <c r="S8" s="143">
        <v>-149</v>
      </c>
      <c r="T8" s="143">
        <v>7</v>
      </c>
    </row>
    <row r="9" spans="1:20" ht="15.6" customHeight="1" x14ac:dyDescent="0.25">
      <c r="A9" s="143">
        <v>5</v>
      </c>
      <c r="B9" s="233">
        <v>1842</v>
      </c>
      <c r="C9" s="234" t="s">
        <v>267</v>
      </c>
      <c r="D9" s="145">
        <v>1550</v>
      </c>
      <c r="E9" s="145">
        <v>1879</v>
      </c>
      <c r="F9" s="145">
        <v>1726</v>
      </c>
      <c r="G9" s="145">
        <v>1875</v>
      </c>
      <c r="H9" s="145">
        <v>1785</v>
      </c>
      <c r="I9" s="145"/>
      <c r="J9" s="145"/>
      <c r="K9" s="145"/>
      <c r="L9" s="145"/>
      <c r="M9" s="145"/>
      <c r="N9" s="145"/>
      <c r="O9" s="147">
        <f>AVERAGE(D9:N9)</f>
        <v>1763</v>
      </c>
      <c r="Q9" s="198">
        <f>O9-B9</f>
        <v>-79</v>
      </c>
      <c r="S9" s="143">
        <v>-110</v>
      </c>
      <c r="T9" s="143">
        <v>6.5</v>
      </c>
    </row>
    <row r="10" spans="1:20" ht="15.95" customHeight="1" x14ac:dyDescent="0.25">
      <c r="A10" s="143">
        <v>6</v>
      </c>
      <c r="B10" s="233">
        <v>1785</v>
      </c>
      <c r="C10" s="234" t="s">
        <v>158</v>
      </c>
      <c r="D10" s="145">
        <v>1318</v>
      </c>
      <c r="E10" s="145">
        <v>1441</v>
      </c>
      <c r="F10" s="145">
        <v>1854</v>
      </c>
      <c r="G10" s="145">
        <v>1842</v>
      </c>
      <c r="H10" s="145"/>
      <c r="I10" s="145"/>
      <c r="J10" s="145"/>
      <c r="K10" s="145"/>
      <c r="L10" s="145"/>
      <c r="M10" s="145"/>
      <c r="N10" s="145"/>
      <c r="O10" s="147">
        <f t="shared" ref="O10:O18" si="0">AVERAGE(D10:N10)</f>
        <v>1613.75</v>
      </c>
      <c r="Q10" s="198">
        <f t="shared" ref="Q10:Q18" si="1">O10-B10</f>
        <v>-171.25</v>
      </c>
      <c r="S10" s="143">
        <v>-72</v>
      </c>
      <c r="T10" s="143">
        <v>6</v>
      </c>
    </row>
    <row r="11" spans="1:20" ht="15.6" customHeight="1" x14ac:dyDescent="0.25">
      <c r="A11" s="143">
        <v>7</v>
      </c>
      <c r="B11" s="233">
        <v>1726</v>
      </c>
      <c r="C11" s="234" t="s">
        <v>216</v>
      </c>
      <c r="D11" s="145">
        <v>1462</v>
      </c>
      <c r="E11" s="145">
        <v>2055</v>
      </c>
      <c r="F11" s="145">
        <v>1842</v>
      </c>
      <c r="G11" s="145">
        <v>1544</v>
      </c>
      <c r="H11" s="145"/>
      <c r="I11" s="145"/>
      <c r="J11" s="145"/>
      <c r="K11" s="145"/>
      <c r="L11" s="145"/>
      <c r="M11" s="145"/>
      <c r="N11" s="145"/>
      <c r="O11" s="147">
        <f t="shared" si="0"/>
        <v>1725.75</v>
      </c>
      <c r="Q11" s="198">
        <f t="shared" si="1"/>
        <v>-0.25</v>
      </c>
      <c r="S11" s="143">
        <v>-36</v>
      </c>
      <c r="T11" s="143">
        <v>5.5</v>
      </c>
    </row>
    <row r="12" spans="1:20" ht="15.95" customHeight="1" x14ac:dyDescent="0.25">
      <c r="A12" s="143">
        <v>8</v>
      </c>
      <c r="B12" s="233">
        <v>1683</v>
      </c>
      <c r="C12" s="234" t="s">
        <v>49</v>
      </c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7" t="e">
        <f t="shared" si="0"/>
        <v>#DIV/0!</v>
      </c>
      <c r="Q12" s="198" t="e">
        <f t="shared" si="1"/>
        <v>#DIV/0!</v>
      </c>
      <c r="S12" s="143">
        <v>0</v>
      </c>
      <c r="T12" s="143">
        <v>5</v>
      </c>
    </row>
    <row r="13" spans="1:20" ht="15.6" customHeight="1" x14ac:dyDescent="0.25">
      <c r="A13" s="143">
        <v>9</v>
      </c>
      <c r="B13" s="233">
        <v>1672</v>
      </c>
      <c r="C13" s="234" t="s">
        <v>92</v>
      </c>
      <c r="D13" s="145">
        <v>1879</v>
      </c>
      <c r="E13" s="145">
        <v>1441</v>
      </c>
      <c r="F13" s="145">
        <v>1544</v>
      </c>
      <c r="G13" s="145">
        <v>1311</v>
      </c>
      <c r="H13" s="145">
        <v>1550</v>
      </c>
      <c r="I13" s="145"/>
      <c r="J13" s="145"/>
      <c r="K13" s="145"/>
      <c r="L13" s="145"/>
      <c r="M13" s="145"/>
      <c r="N13" s="145"/>
      <c r="O13" s="147">
        <f t="shared" si="0"/>
        <v>1545</v>
      </c>
      <c r="Q13" s="198">
        <f t="shared" si="1"/>
        <v>-127</v>
      </c>
      <c r="S13" s="143">
        <v>36</v>
      </c>
      <c r="T13" s="143">
        <v>4.5</v>
      </c>
    </row>
    <row r="14" spans="1:20" ht="15.95" customHeight="1" x14ac:dyDescent="0.25">
      <c r="A14" s="143">
        <v>10</v>
      </c>
      <c r="B14" s="233">
        <v>1550</v>
      </c>
      <c r="C14" s="234" t="s">
        <v>51</v>
      </c>
      <c r="D14" s="145">
        <v>1842</v>
      </c>
      <c r="E14" s="145">
        <v>1875</v>
      </c>
      <c r="F14" s="145">
        <v>1854</v>
      </c>
      <c r="G14" s="145">
        <v>1311</v>
      </c>
      <c r="H14" s="145">
        <v>1672</v>
      </c>
      <c r="I14" s="145"/>
      <c r="J14" s="145"/>
      <c r="K14" s="145"/>
      <c r="L14" s="145"/>
      <c r="M14" s="145"/>
      <c r="N14" s="145"/>
      <c r="O14" s="147">
        <f t="shared" si="0"/>
        <v>1710.8</v>
      </c>
      <c r="Q14" s="198">
        <f t="shared" si="1"/>
        <v>160.79999999999995</v>
      </c>
      <c r="S14" s="143">
        <v>72</v>
      </c>
      <c r="T14" s="143">
        <v>4</v>
      </c>
    </row>
    <row r="15" spans="1:20" ht="15.95" customHeight="1" x14ac:dyDescent="0.25">
      <c r="A15" s="143">
        <v>11</v>
      </c>
      <c r="B15" s="233">
        <v>1544</v>
      </c>
      <c r="C15" s="234" t="s">
        <v>55</v>
      </c>
      <c r="D15" s="145">
        <v>1854</v>
      </c>
      <c r="E15" s="145">
        <v>1672</v>
      </c>
      <c r="F15" s="145">
        <v>1726</v>
      </c>
      <c r="G15" s="145">
        <v>1318</v>
      </c>
      <c r="H15" s="145"/>
      <c r="I15" s="145"/>
      <c r="J15" s="145"/>
      <c r="K15" s="145"/>
      <c r="L15" s="145"/>
      <c r="M15" s="145"/>
      <c r="N15" s="145"/>
      <c r="O15" s="147">
        <f t="shared" si="0"/>
        <v>1642.5</v>
      </c>
      <c r="Q15" s="198">
        <f t="shared" si="1"/>
        <v>98.5</v>
      </c>
      <c r="S15" s="143">
        <v>110</v>
      </c>
      <c r="T15" s="143">
        <v>3.5</v>
      </c>
    </row>
    <row r="16" spans="1:20" ht="15.95" customHeight="1" x14ac:dyDescent="0.25">
      <c r="A16" s="143">
        <v>12</v>
      </c>
      <c r="B16" s="233">
        <v>1499</v>
      </c>
      <c r="C16" s="234" t="s">
        <v>207</v>
      </c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7" t="e">
        <f t="shared" si="0"/>
        <v>#DIV/0!</v>
      </c>
      <c r="Q16" s="198" t="e">
        <f t="shared" si="1"/>
        <v>#DIV/0!</v>
      </c>
      <c r="S16" s="143">
        <v>149</v>
      </c>
      <c r="T16" s="143">
        <v>3</v>
      </c>
    </row>
    <row r="17" spans="1:20" ht="15.95" customHeight="1" x14ac:dyDescent="0.25">
      <c r="A17" s="143">
        <v>13</v>
      </c>
      <c r="B17" s="233">
        <v>1462</v>
      </c>
      <c r="C17" s="235" t="s">
        <v>159</v>
      </c>
      <c r="D17" s="145">
        <v>1726</v>
      </c>
      <c r="E17" s="145">
        <v>1303</v>
      </c>
      <c r="F17" s="145"/>
      <c r="G17" s="145"/>
      <c r="H17" s="145"/>
      <c r="I17" s="145"/>
      <c r="J17" s="145"/>
      <c r="K17" s="145"/>
      <c r="L17" s="145"/>
      <c r="M17" s="145"/>
      <c r="N17" s="145"/>
      <c r="O17" s="147">
        <f t="shared" si="0"/>
        <v>1514.5</v>
      </c>
      <c r="Q17" s="198">
        <f t="shared" si="1"/>
        <v>52.5</v>
      </c>
      <c r="S17" s="143">
        <v>193</v>
      </c>
      <c r="T17" s="143">
        <v>2.5</v>
      </c>
    </row>
    <row r="18" spans="1:20" ht="15.95" customHeight="1" x14ac:dyDescent="0.25">
      <c r="A18" s="143">
        <v>14</v>
      </c>
      <c r="B18" s="233">
        <v>1441</v>
      </c>
      <c r="C18" s="235" t="s">
        <v>123</v>
      </c>
      <c r="D18" s="145">
        <v>1672</v>
      </c>
      <c r="E18" s="145">
        <v>1785</v>
      </c>
      <c r="F18" s="145">
        <v>1318</v>
      </c>
      <c r="G18" s="145">
        <v>1875</v>
      </c>
      <c r="H18" s="145"/>
      <c r="I18" s="145"/>
      <c r="J18" s="145"/>
      <c r="K18" s="145"/>
      <c r="L18" s="145"/>
      <c r="M18" s="145"/>
      <c r="N18" s="145"/>
      <c r="O18" s="147">
        <f t="shared" si="0"/>
        <v>1662.5</v>
      </c>
      <c r="Q18" s="198">
        <f t="shared" si="1"/>
        <v>221.5</v>
      </c>
    </row>
    <row r="19" spans="1:20" ht="15.95" customHeight="1" x14ac:dyDescent="0.25">
      <c r="A19" s="143">
        <v>15</v>
      </c>
      <c r="B19" s="233">
        <v>1318</v>
      </c>
      <c r="C19" s="234" t="s">
        <v>56</v>
      </c>
      <c r="D19" s="145">
        <v>1785</v>
      </c>
      <c r="E19" s="145">
        <v>1303</v>
      </c>
      <c r="F19" s="145">
        <v>1441</v>
      </c>
      <c r="G19" s="145">
        <v>1544</v>
      </c>
      <c r="H19" s="145"/>
      <c r="I19" s="145"/>
      <c r="J19" s="145"/>
      <c r="K19" s="145"/>
      <c r="L19" s="145"/>
      <c r="M19" s="145"/>
      <c r="N19" s="145"/>
      <c r="O19" s="147">
        <f t="shared" ref="O19:O26" si="2">AVERAGE(D19:N19)</f>
        <v>1518.25</v>
      </c>
      <c r="Q19" s="198">
        <f>O19-B19</f>
        <v>200.25</v>
      </c>
    </row>
    <row r="20" spans="1:20" ht="15.95" customHeight="1" x14ac:dyDescent="0.25">
      <c r="A20" s="143">
        <v>16</v>
      </c>
      <c r="B20" s="233">
        <v>1311</v>
      </c>
      <c r="C20" s="234" t="s">
        <v>63</v>
      </c>
      <c r="D20" s="145">
        <v>1181</v>
      </c>
      <c r="E20" s="145">
        <v>1672</v>
      </c>
      <c r="F20" s="145">
        <v>1181</v>
      </c>
      <c r="G20" s="145"/>
      <c r="H20" s="145"/>
      <c r="I20" s="145"/>
      <c r="J20" s="145"/>
      <c r="K20" s="145"/>
      <c r="L20" s="145"/>
      <c r="M20" s="145"/>
      <c r="N20" s="145"/>
      <c r="O20" s="147">
        <f t="shared" si="2"/>
        <v>1344.6666666666667</v>
      </c>
      <c r="Q20" s="198">
        <f>O20-B20</f>
        <v>33.666666666666742</v>
      </c>
    </row>
    <row r="21" spans="1:20" s="141" customFormat="1" ht="15.95" customHeight="1" x14ac:dyDescent="0.25">
      <c r="A21" s="143">
        <v>17</v>
      </c>
      <c r="B21" s="233">
        <v>1303</v>
      </c>
      <c r="C21" s="234" t="s">
        <v>268</v>
      </c>
      <c r="D21" s="145">
        <v>1462</v>
      </c>
      <c r="E21" s="145">
        <v>1318</v>
      </c>
      <c r="F21" s="145">
        <v>1181</v>
      </c>
      <c r="G21" s="145"/>
      <c r="H21" s="145"/>
      <c r="I21" s="145"/>
      <c r="J21" s="145"/>
      <c r="K21" s="145"/>
      <c r="L21" s="145"/>
      <c r="M21" s="145"/>
      <c r="N21" s="145"/>
      <c r="O21" s="147">
        <f t="shared" si="2"/>
        <v>1320.3333333333333</v>
      </c>
      <c r="Q21" s="198">
        <f t="shared" ref="Q21:Q22" si="3">O21-B21</f>
        <v>17.333333333333258</v>
      </c>
    </row>
    <row r="22" spans="1:20" s="141" customFormat="1" ht="15.95" customHeight="1" x14ac:dyDescent="0.25">
      <c r="A22" s="143">
        <v>18</v>
      </c>
      <c r="B22" s="233">
        <v>1181</v>
      </c>
      <c r="C22" s="234" t="s">
        <v>201</v>
      </c>
      <c r="D22" s="145">
        <v>1311</v>
      </c>
      <c r="E22" s="145">
        <v>1550</v>
      </c>
      <c r="F22" s="145">
        <v>1303</v>
      </c>
      <c r="G22" s="145"/>
      <c r="H22" s="145"/>
      <c r="I22" s="145"/>
      <c r="J22" s="145"/>
      <c r="K22" s="145"/>
      <c r="L22" s="145"/>
      <c r="M22" s="145"/>
      <c r="N22" s="145"/>
      <c r="O22" s="212">
        <f t="shared" si="2"/>
        <v>1388</v>
      </c>
      <c r="Q22" s="198">
        <f t="shared" si="3"/>
        <v>207</v>
      </c>
    </row>
    <row r="23" spans="1:20" s="141" customFormat="1" ht="15.95" customHeight="1" x14ac:dyDescent="0.25">
      <c r="A23" s="143">
        <v>19</v>
      </c>
      <c r="B23" s="186" t="s">
        <v>100</v>
      </c>
      <c r="C23" s="234" t="s">
        <v>271</v>
      </c>
      <c r="D23" s="145">
        <v>1318</v>
      </c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212">
        <f t="shared" si="2"/>
        <v>1318</v>
      </c>
      <c r="Q23" s="198"/>
    </row>
    <row r="24" spans="1:20" s="141" customFormat="1" ht="15.95" customHeight="1" x14ac:dyDescent="0.25">
      <c r="A24" s="143">
        <v>20</v>
      </c>
      <c r="B24" s="186" t="s">
        <v>100</v>
      </c>
      <c r="C24" s="234" t="s">
        <v>269</v>
      </c>
      <c r="D24" s="145">
        <v>1311</v>
      </c>
      <c r="E24" s="145">
        <v>1462</v>
      </c>
      <c r="F24" s="145">
        <v>1311</v>
      </c>
      <c r="G24" s="145"/>
      <c r="H24" s="145"/>
      <c r="I24" s="145"/>
      <c r="J24" s="145"/>
      <c r="K24" s="145"/>
      <c r="L24" s="145"/>
      <c r="M24" s="145"/>
      <c r="N24" s="145"/>
      <c r="O24" s="212">
        <f t="shared" si="2"/>
        <v>1361.3333333333333</v>
      </c>
      <c r="Q24" s="198"/>
    </row>
    <row r="25" spans="1:20" s="141" customFormat="1" ht="15.95" customHeight="1" x14ac:dyDescent="0.25">
      <c r="A25" s="143">
        <v>21</v>
      </c>
      <c r="B25" s="186" t="s">
        <v>100</v>
      </c>
      <c r="C25" s="234" t="s">
        <v>270</v>
      </c>
      <c r="D25" s="145">
        <v>1181</v>
      </c>
      <c r="E25" s="145">
        <v>1311</v>
      </c>
      <c r="F25" s="145">
        <v>1683</v>
      </c>
      <c r="G25" s="145"/>
      <c r="H25" s="145"/>
      <c r="I25" s="145"/>
      <c r="J25" s="145"/>
      <c r="K25" s="145"/>
      <c r="L25" s="145"/>
      <c r="M25" s="145"/>
      <c r="N25" s="145"/>
      <c r="O25" s="147">
        <f t="shared" si="2"/>
        <v>1391.6666666666667</v>
      </c>
      <c r="Q25" s="206"/>
    </row>
    <row r="26" spans="1:20" s="141" customFormat="1" ht="15.95" customHeight="1" x14ac:dyDescent="0.25">
      <c r="A26" s="143">
        <v>22</v>
      </c>
      <c r="B26" s="186" t="s">
        <v>100</v>
      </c>
      <c r="C26" s="146" t="s">
        <v>280</v>
      </c>
      <c r="D26" s="145">
        <v>1181</v>
      </c>
      <c r="E26" s="145">
        <v>1303</v>
      </c>
      <c r="F26" s="145"/>
      <c r="G26" s="145"/>
      <c r="H26" s="145"/>
      <c r="I26" s="145"/>
      <c r="J26" s="145"/>
      <c r="K26" s="145"/>
      <c r="L26" s="145"/>
      <c r="M26" s="145"/>
      <c r="N26" s="145"/>
      <c r="O26" s="147">
        <f t="shared" si="2"/>
        <v>1242</v>
      </c>
      <c r="Q26" s="206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B13" sqref="B13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13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188" customWidth="1"/>
    <col min="14" max="15" width="6.28515625" customWidth="1"/>
    <col min="16" max="16" width="6.42578125" bestFit="1" customWidth="1"/>
    <col min="17" max="17" width="5.5703125" customWidth="1"/>
    <col min="19" max="19" width="5.28515625" style="113" customWidth="1"/>
    <col min="20" max="23" width="5.28515625" customWidth="1"/>
    <col min="24" max="26" width="5.28515625" bestFit="1" customWidth="1"/>
    <col min="27" max="27" width="5.28515625" style="113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56" t="s">
        <v>90</v>
      </c>
      <c r="N1" s="56"/>
    </row>
    <row r="3" spans="1:31" x14ac:dyDescent="0.25">
      <c r="A3" s="160"/>
      <c r="B3" s="115" t="s">
        <v>139</v>
      </c>
      <c r="C3" s="216"/>
      <c r="D3" s="216"/>
      <c r="E3" s="115"/>
      <c r="F3" s="115"/>
      <c r="G3" s="115"/>
      <c r="H3" s="115"/>
      <c r="I3" s="115"/>
      <c r="N3" s="181"/>
      <c r="O3" s="195" t="s">
        <v>199</v>
      </c>
      <c r="P3" s="181"/>
    </row>
    <row r="4" spans="1:31" x14ac:dyDescent="0.25">
      <c r="A4" s="116"/>
      <c r="B4" s="115" t="s">
        <v>140</v>
      </c>
      <c r="C4" s="86" t="s">
        <v>76</v>
      </c>
      <c r="D4" s="86" t="s">
        <v>149</v>
      </c>
      <c r="E4" s="86" t="s">
        <v>76</v>
      </c>
      <c r="F4" s="59" t="s">
        <v>149</v>
      </c>
      <c r="G4" s="86" t="s">
        <v>76</v>
      </c>
      <c r="H4" s="59" t="s">
        <v>149</v>
      </c>
      <c r="I4" s="86" t="s">
        <v>76</v>
      </c>
      <c r="J4" s="59" t="s">
        <v>149</v>
      </c>
      <c r="K4" s="86" t="s">
        <v>76</v>
      </c>
      <c r="L4" s="59" t="s">
        <v>149</v>
      </c>
      <c r="M4" s="83"/>
      <c r="N4" s="182" t="s">
        <v>76</v>
      </c>
      <c r="O4" s="182" t="s">
        <v>149</v>
      </c>
      <c r="P4" s="279" t="s">
        <v>72</v>
      </c>
      <c r="S4" s="86" t="s">
        <v>76</v>
      </c>
      <c r="T4" s="59" t="s">
        <v>149</v>
      </c>
      <c r="U4" s="86" t="s">
        <v>76</v>
      </c>
      <c r="V4" s="59" t="s">
        <v>149</v>
      </c>
      <c r="W4" s="86" t="s">
        <v>76</v>
      </c>
      <c r="X4" s="59" t="s">
        <v>149</v>
      </c>
      <c r="Y4" s="86" t="s">
        <v>76</v>
      </c>
      <c r="Z4" s="59" t="s">
        <v>149</v>
      </c>
      <c r="AA4" s="86" t="s">
        <v>76</v>
      </c>
      <c r="AB4" s="59" t="s">
        <v>149</v>
      </c>
      <c r="AC4" s="86" t="s">
        <v>76</v>
      </c>
      <c r="AD4" s="59" t="s">
        <v>149</v>
      </c>
      <c r="AE4" s="281" t="s">
        <v>142</v>
      </c>
    </row>
    <row r="5" spans="1:31" x14ac:dyDescent="0.25">
      <c r="C5" s="87">
        <v>2017</v>
      </c>
      <c r="D5" s="87">
        <v>2016</v>
      </c>
      <c r="E5" s="87">
        <v>2016</v>
      </c>
      <c r="F5" s="87">
        <v>2015</v>
      </c>
      <c r="G5" s="87">
        <v>2015</v>
      </c>
      <c r="H5" s="87">
        <v>2014</v>
      </c>
      <c r="I5" s="87">
        <v>2014</v>
      </c>
      <c r="J5" s="87">
        <v>2013</v>
      </c>
      <c r="K5" s="87">
        <v>2013</v>
      </c>
      <c r="L5" s="87">
        <v>2012</v>
      </c>
      <c r="M5" s="83"/>
      <c r="N5" s="183">
        <v>2012</v>
      </c>
      <c r="O5" s="183">
        <v>2011</v>
      </c>
      <c r="P5" s="280"/>
      <c r="S5" s="87">
        <v>2017</v>
      </c>
      <c r="T5" s="87">
        <v>2016</v>
      </c>
      <c r="U5" s="87">
        <v>2016</v>
      </c>
      <c r="V5" s="87">
        <v>2015</v>
      </c>
      <c r="W5" s="87">
        <v>2015</v>
      </c>
      <c r="X5" s="87">
        <v>2014</v>
      </c>
      <c r="Y5" s="87">
        <v>2014</v>
      </c>
      <c r="Z5" s="87">
        <v>2013</v>
      </c>
      <c r="AA5" s="87">
        <v>2013</v>
      </c>
      <c r="AB5" s="87">
        <v>2012</v>
      </c>
      <c r="AC5" s="87">
        <v>2012</v>
      </c>
      <c r="AD5" s="60">
        <v>2011</v>
      </c>
      <c r="AE5" s="282"/>
    </row>
    <row r="6" spans="1:31" x14ac:dyDescent="0.25">
      <c r="L6" s="83"/>
      <c r="M6" s="83"/>
      <c r="N6" s="125"/>
      <c r="O6" s="126"/>
      <c r="P6" s="126"/>
    </row>
    <row r="7" spans="1:31" x14ac:dyDescent="0.25">
      <c r="A7" s="73" t="s">
        <v>91</v>
      </c>
      <c r="B7" s="74"/>
      <c r="C7" s="133">
        <v>21</v>
      </c>
      <c r="D7" s="133">
        <v>16</v>
      </c>
      <c r="E7" s="133">
        <v>18</v>
      </c>
      <c r="F7" s="196">
        <v>22</v>
      </c>
      <c r="G7" s="133">
        <v>16</v>
      </c>
      <c r="H7" s="129">
        <v>18</v>
      </c>
      <c r="I7" s="129">
        <v>16</v>
      </c>
      <c r="J7" s="130">
        <v>15</v>
      </c>
      <c r="K7" s="131">
        <v>14</v>
      </c>
      <c r="L7" s="130">
        <v>17</v>
      </c>
      <c r="M7" s="126"/>
      <c r="N7" s="184">
        <v>22</v>
      </c>
      <c r="O7" s="185">
        <v>21</v>
      </c>
      <c r="P7" s="185">
        <v>18</v>
      </c>
      <c r="R7" s="84" t="s">
        <v>112</v>
      </c>
      <c r="S7" s="114"/>
      <c r="T7" s="84"/>
      <c r="U7" s="84"/>
      <c r="V7" s="84"/>
      <c r="W7" s="84"/>
      <c r="X7" s="84"/>
      <c r="Y7" s="84"/>
      <c r="Z7" s="84"/>
      <c r="AA7" s="114"/>
      <c r="AB7" s="84"/>
    </row>
    <row r="8" spans="1:31" x14ac:dyDescent="0.25">
      <c r="A8" s="73" t="s">
        <v>103</v>
      </c>
      <c r="B8" s="74"/>
      <c r="C8" s="133">
        <v>5</v>
      </c>
      <c r="D8" s="133">
        <v>5</v>
      </c>
      <c r="E8" s="133">
        <v>5</v>
      </c>
      <c r="F8" s="130">
        <v>5</v>
      </c>
      <c r="G8" s="132">
        <v>4</v>
      </c>
      <c r="H8" s="130">
        <v>5</v>
      </c>
      <c r="I8" s="132">
        <v>4</v>
      </c>
      <c r="J8" s="130">
        <v>5</v>
      </c>
      <c r="K8" s="132">
        <v>4</v>
      </c>
      <c r="L8" s="160">
        <v>6</v>
      </c>
      <c r="M8" s="136"/>
      <c r="N8" s="185">
        <v>5</v>
      </c>
      <c r="O8" s="185">
        <v>5</v>
      </c>
      <c r="P8" s="185">
        <v>5</v>
      </c>
    </row>
    <row r="9" spans="1:31" x14ac:dyDescent="0.25">
      <c r="A9" s="73" t="s">
        <v>17</v>
      </c>
      <c r="B9" s="74"/>
      <c r="C9" s="133">
        <v>38</v>
      </c>
      <c r="D9" s="133">
        <v>75</v>
      </c>
      <c r="E9" s="133">
        <v>91</v>
      </c>
      <c r="F9" s="133">
        <v>93</v>
      </c>
      <c r="G9" s="133">
        <v>83</v>
      </c>
      <c r="H9" s="197">
        <v>97</v>
      </c>
      <c r="I9" s="129">
        <v>78</v>
      </c>
      <c r="J9" s="132">
        <v>63</v>
      </c>
      <c r="K9" s="130">
        <v>65</v>
      </c>
      <c r="L9" s="130">
        <v>79</v>
      </c>
      <c r="M9" s="126"/>
      <c r="N9" s="184">
        <v>112</v>
      </c>
      <c r="O9" s="185">
        <v>89</v>
      </c>
      <c r="P9" s="185">
        <v>83</v>
      </c>
      <c r="U9" s="124" t="s">
        <v>113</v>
      </c>
      <c r="V9" s="124" t="s">
        <v>113</v>
      </c>
      <c r="W9" s="124" t="s">
        <v>113</v>
      </c>
      <c r="X9" s="124" t="s">
        <v>113</v>
      </c>
      <c r="Y9" s="124" t="s">
        <v>113</v>
      </c>
      <c r="Z9" s="124" t="s">
        <v>113</v>
      </c>
      <c r="AA9" s="124" t="s">
        <v>113</v>
      </c>
      <c r="AB9" s="124" t="s">
        <v>113</v>
      </c>
    </row>
    <row r="10" spans="1:31" x14ac:dyDescent="0.25">
      <c r="A10" s="75"/>
      <c r="B10" s="76"/>
      <c r="C10" s="125"/>
      <c r="D10" s="125"/>
      <c r="E10" s="125"/>
      <c r="F10" s="76"/>
      <c r="G10" s="76"/>
      <c r="H10" s="125"/>
      <c r="I10" s="125"/>
      <c r="J10" s="125"/>
      <c r="K10" s="126"/>
      <c r="L10" s="126"/>
      <c r="M10" s="126"/>
      <c r="N10" s="125"/>
      <c r="O10" s="126"/>
      <c r="P10" s="126"/>
      <c r="R10" s="85" t="s">
        <v>104</v>
      </c>
      <c r="S10" s="58"/>
      <c r="T10" s="85"/>
      <c r="U10" s="107"/>
      <c r="V10" s="107"/>
      <c r="W10" s="107"/>
      <c r="X10" s="107"/>
      <c r="Y10" s="107"/>
      <c r="Z10" s="58">
        <v>1</v>
      </c>
      <c r="AA10" s="107"/>
      <c r="AB10" s="58">
        <v>1</v>
      </c>
      <c r="AC10" s="58">
        <v>1</v>
      </c>
      <c r="AD10" s="58">
        <v>1</v>
      </c>
      <c r="AE10" s="160">
        <v>2</v>
      </c>
    </row>
    <row r="11" spans="1:31" x14ac:dyDescent="0.25">
      <c r="A11" s="73" t="s">
        <v>95</v>
      </c>
      <c r="B11" s="74"/>
      <c r="C11" s="133">
        <v>1792</v>
      </c>
      <c r="D11" s="133">
        <v>1773</v>
      </c>
      <c r="E11" s="133">
        <v>1808</v>
      </c>
      <c r="F11" s="199">
        <v>1841</v>
      </c>
      <c r="G11" s="133">
        <v>1681</v>
      </c>
      <c r="H11" s="133">
        <v>1748</v>
      </c>
      <c r="I11" s="127">
        <v>1673</v>
      </c>
      <c r="J11" s="133">
        <v>1799</v>
      </c>
      <c r="K11" s="128">
        <v>1707</v>
      </c>
      <c r="L11" s="134">
        <v>1774</v>
      </c>
      <c r="M11" s="187"/>
      <c r="N11" s="185">
        <v>1926</v>
      </c>
      <c r="O11" s="184">
        <v>1973</v>
      </c>
      <c r="P11" s="185">
        <v>1913</v>
      </c>
      <c r="R11" s="85" t="s">
        <v>105</v>
      </c>
      <c r="S11" s="58">
        <v>1</v>
      </c>
      <c r="T11" s="58">
        <v>1</v>
      </c>
      <c r="U11" s="58">
        <v>2</v>
      </c>
      <c r="V11" s="58">
        <v>1</v>
      </c>
      <c r="W11" s="107"/>
      <c r="X11" s="107"/>
      <c r="Y11" s="107"/>
      <c r="Z11" s="58">
        <v>1</v>
      </c>
      <c r="AA11" s="58">
        <v>1</v>
      </c>
      <c r="AB11" s="107"/>
      <c r="AC11" s="160">
        <v>3</v>
      </c>
      <c r="AD11" s="58">
        <v>3</v>
      </c>
      <c r="AE11" s="58">
        <v>2</v>
      </c>
    </row>
    <row r="12" spans="1:31" x14ac:dyDescent="0.25">
      <c r="A12" s="69"/>
      <c r="B12" s="3"/>
      <c r="C12" s="137"/>
      <c r="D12" s="137"/>
      <c r="E12" s="3"/>
      <c r="F12" s="3"/>
      <c r="G12" s="3"/>
      <c r="H12" s="3"/>
      <c r="I12" s="3"/>
      <c r="J12" s="3"/>
      <c r="K12" s="3"/>
      <c r="L12" s="3"/>
      <c r="N12" s="3"/>
      <c r="O12" s="3"/>
      <c r="P12" s="3"/>
      <c r="R12" s="85" t="s">
        <v>106</v>
      </c>
      <c r="S12" s="58"/>
      <c r="T12" s="58">
        <v>1</v>
      </c>
      <c r="U12" s="58">
        <v>2</v>
      </c>
      <c r="V12" s="58">
        <v>3</v>
      </c>
      <c r="W12" s="58">
        <v>1</v>
      </c>
      <c r="X12" s="160">
        <v>4</v>
      </c>
      <c r="Y12" s="58">
        <v>2</v>
      </c>
      <c r="Z12" s="58">
        <v>1</v>
      </c>
      <c r="AA12" s="107"/>
      <c r="AB12" s="58">
        <v>2</v>
      </c>
      <c r="AC12" s="58">
        <v>2</v>
      </c>
      <c r="AD12" s="160">
        <v>4</v>
      </c>
      <c r="AE12" s="58">
        <v>1</v>
      </c>
    </row>
    <row r="13" spans="1:31" x14ac:dyDescent="0.25">
      <c r="A13" s="70" t="s">
        <v>89</v>
      </c>
      <c r="D13" s="124" t="s">
        <v>113</v>
      </c>
      <c r="E13" s="88" t="s">
        <v>113</v>
      </c>
      <c r="F13" s="88" t="s">
        <v>113</v>
      </c>
      <c r="G13" s="88" t="s">
        <v>113</v>
      </c>
      <c r="H13" s="88" t="s">
        <v>113</v>
      </c>
      <c r="I13" s="88" t="s">
        <v>113</v>
      </c>
      <c r="J13" s="88" t="s">
        <v>113</v>
      </c>
      <c r="K13" s="88" t="s">
        <v>113</v>
      </c>
      <c r="L13" s="88" t="s">
        <v>113</v>
      </c>
      <c r="M13" s="189"/>
      <c r="N13" s="181"/>
      <c r="O13" s="195" t="s">
        <v>199</v>
      </c>
      <c r="P13" s="181"/>
      <c r="R13" s="85" t="s">
        <v>107</v>
      </c>
      <c r="S13" s="160">
        <v>4</v>
      </c>
      <c r="T13" s="58">
        <v>2</v>
      </c>
      <c r="U13" s="107"/>
      <c r="V13" s="160">
        <v>2</v>
      </c>
      <c r="W13" s="58">
        <v>1</v>
      </c>
      <c r="X13" s="112">
        <v>1</v>
      </c>
      <c r="Y13" s="107"/>
      <c r="Z13" s="58">
        <v>1</v>
      </c>
      <c r="AA13" s="58">
        <v>1</v>
      </c>
      <c r="AB13" s="58">
        <v>1</v>
      </c>
      <c r="AC13" s="58">
        <v>1</v>
      </c>
      <c r="AD13" s="58">
        <v>0</v>
      </c>
      <c r="AE13" s="160">
        <v>2</v>
      </c>
    </row>
    <row r="14" spans="1:31" ht="14.45" customHeight="1" x14ac:dyDescent="0.25">
      <c r="R14" s="85" t="s">
        <v>108</v>
      </c>
      <c r="S14" s="58">
        <v>3</v>
      </c>
      <c r="T14" s="160">
        <v>4</v>
      </c>
      <c r="U14" s="58">
        <v>3</v>
      </c>
      <c r="V14" s="58">
        <v>2</v>
      </c>
      <c r="W14" s="58">
        <v>2</v>
      </c>
      <c r="X14" s="107"/>
      <c r="Y14" s="58">
        <v>2</v>
      </c>
      <c r="Z14" s="112">
        <v>2</v>
      </c>
      <c r="AA14" s="58">
        <v>3</v>
      </c>
      <c r="AB14" s="58">
        <v>3</v>
      </c>
      <c r="AC14" s="58">
        <v>2</v>
      </c>
      <c r="AD14" s="160">
        <v>4</v>
      </c>
      <c r="AE14" s="58">
        <v>1</v>
      </c>
    </row>
    <row r="15" spans="1:31" ht="14.45" customHeight="1" x14ac:dyDescent="0.25">
      <c r="A15" s="58" t="s">
        <v>19</v>
      </c>
      <c r="B15" s="57" t="s">
        <v>39</v>
      </c>
      <c r="C15" s="58">
        <v>2055</v>
      </c>
      <c r="D15" s="58">
        <v>2079</v>
      </c>
      <c r="E15" s="57"/>
      <c r="F15" s="57"/>
      <c r="G15" s="57"/>
      <c r="H15" s="57"/>
      <c r="I15" s="58"/>
      <c r="J15" s="58">
        <v>2124</v>
      </c>
      <c r="K15" s="58"/>
      <c r="L15" s="58"/>
      <c r="M15" s="136"/>
      <c r="N15" s="177"/>
      <c r="O15" s="177"/>
      <c r="P15" s="175">
        <v>2111</v>
      </c>
      <c r="R15" s="85" t="s">
        <v>109</v>
      </c>
      <c r="S15" s="58">
        <v>2</v>
      </c>
      <c r="T15" s="58">
        <v>2</v>
      </c>
      <c r="U15" s="165">
        <v>1</v>
      </c>
      <c r="V15" s="58">
        <v>2</v>
      </c>
      <c r="W15" s="58">
        <v>2</v>
      </c>
      <c r="X15" s="165">
        <v>1</v>
      </c>
      <c r="Y15" s="160">
        <v>4</v>
      </c>
      <c r="Z15" s="112">
        <v>3</v>
      </c>
      <c r="AA15" s="58">
        <v>2</v>
      </c>
      <c r="AB15" s="165">
        <v>1</v>
      </c>
      <c r="AC15" s="112">
        <v>3</v>
      </c>
      <c r="AD15" s="58">
        <v>3</v>
      </c>
      <c r="AE15" s="58">
        <v>3</v>
      </c>
    </row>
    <row r="16" spans="1:31" ht="14.45" customHeight="1" x14ac:dyDescent="0.25">
      <c r="A16" s="58" t="s">
        <v>20</v>
      </c>
      <c r="B16" s="61" t="s">
        <v>45</v>
      </c>
      <c r="C16" s="122">
        <v>1879</v>
      </c>
      <c r="D16" s="122">
        <v>1924</v>
      </c>
      <c r="E16" s="172">
        <v>1996</v>
      </c>
      <c r="F16" s="172">
        <v>1988</v>
      </c>
      <c r="G16" s="172">
        <v>1980</v>
      </c>
      <c r="H16" s="61">
        <v>1918</v>
      </c>
      <c r="I16" s="122">
        <v>1904</v>
      </c>
      <c r="J16" s="122">
        <v>1881</v>
      </c>
      <c r="K16" s="122">
        <v>1885</v>
      </c>
      <c r="L16" s="162">
        <v>1979</v>
      </c>
      <c r="M16" s="191"/>
      <c r="N16" s="176">
        <v>2016</v>
      </c>
      <c r="O16" s="176">
        <v>1994</v>
      </c>
      <c r="P16" s="176">
        <v>2006</v>
      </c>
      <c r="R16" s="85" t="s">
        <v>110</v>
      </c>
      <c r="S16" s="58">
        <v>2</v>
      </c>
      <c r="T16" s="58">
        <v>2</v>
      </c>
      <c r="U16" s="58">
        <v>3</v>
      </c>
      <c r="V16" s="58">
        <v>4</v>
      </c>
      <c r="W16" s="58">
        <v>4</v>
      </c>
      <c r="X16" s="160">
        <v>6</v>
      </c>
      <c r="Y16" s="107"/>
      <c r="Z16" s="58">
        <v>1</v>
      </c>
      <c r="AA16" s="58">
        <v>2</v>
      </c>
      <c r="AB16" s="58">
        <v>1</v>
      </c>
      <c r="AC16" s="112">
        <v>4</v>
      </c>
      <c r="AD16" s="58">
        <v>2</v>
      </c>
      <c r="AE16" s="58">
        <v>1</v>
      </c>
    </row>
    <row r="17" spans="1:31" ht="14.45" customHeight="1" x14ac:dyDescent="0.25">
      <c r="A17" s="58" t="s">
        <v>21</v>
      </c>
      <c r="B17" s="106" t="s">
        <v>150</v>
      </c>
      <c r="C17" s="203">
        <v>1875</v>
      </c>
      <c r="D17" s="120">
        <v>1713</v>
      </c>
      <c r="E17" s="106"/>
      <c r="F17" s="169">
        <v>1776</v>
      </c>
      <c r="G17" s="106">
        <v>1700</v>
      </c>
      <c r="H17" s="106">
        <v>1519</v>
      </c>
      <c r="I17" s="120"/>
      <c r="J17" s="121"/>
      <c r="K17" s="121"/>
      <c r="L17" s="121"/>
      <c r="M17" s="190"/>
      <c r="N17" s="175"/>
      <c r="O17" s="175"/>
      <c r="P17" s="175"/>
      <c r="R17" s="85" t="s">
        <v>111</v>
      </c>
      <c r="S17" s="58">
        <v>3</v>
      </c>
      <c r="T17" s="58">
        <v>2</v>
      </c>
      <c r="U17" s="160">
        <v>4</v>
      </c>
      <c r="V17" s="160">
        <v>4</v>
      </c>
      <c r="W17" s="160">
        <v>4</v>
      </c>
      <c r="X17" s="112">
        <v>3</v>
      </c>
      <c r="Y17" s="112">
        <v>3</v>
      </c>
      <c r="Z17" s="58">
        <v>2</v>
      </c>
      <c r="AA17" s="107"/>
      <c r="AB17" s="58">
        <v>1</v>
      </c>
      <c r="AC17" s="112">
        <v>2</v>
      </c>
      <c r="AD17" s="58">
        <v>2</v>
      </c>
      <c r="AE17" s="58">
        <v>1</v>
      </c>
    </row>
    <row r="18" spans="1:31" ht="14.45" customHeight="1" x14ac:dyDescent="0.25">
      <c r="A18" s="58" t="s">
        <v>22</v>
      </c>
      <c r="B18" s="57" t="s">
        <v>213</v>
      </c>
      <c r="C18" s="203">
        <v>1854</v>
      </c>
      <c r="D18" s="58">
        <v>1674</v>
      </c>
      <c r="E18" s="57"/>
      <c r="F18" s="68"/>
      <c r="G18" s="68"/>
      <c r="H18" s="68"/>
      <c r="I18" s="57"/>
      <c r="J18" s="57"/>
      <c r="K18" s="57"/>
      <c r="L18" s="57"/>
      <c r="N18" s="178"/>
      <c r="O18" s="178"/>
      <c r="P18" s="178"/>
      <c r="R18" s="85" t="s">
        <v>134</v>
      </c>
      <c r="S18" s="160">
        <v>3</v>
      </c>
      <c r="T18" s="58">
        <v>1</v>
      </c>
      <c r="U18" s="58">
        <v>1</v>
      </c>
      <c r="V18" s="58">
        <v>1</v>
      </c>
      <c r="W18" s="58">
        <v>1</v>
      </c>
      <c r="X18" s="107"/>
      <c r="Y18" s="160">
        <v>2</v>
      </c>
      <c r="Z18" s="107"/>
      <c r="AA18" s="112">
        <v>1</v>
      </c>
      <c r="AB18" s="112"/>
      <c r="AC18" s="112"/>
      <c r="AD18" s="112"/>
      <c r="AE18" s="112"/>
    </row>
    <row r="19" spans="1:31" ht="14.45" customHeight="1" x14ac:dyDescent="0.25">
      <c r="A19" s="58" t="s">
        <v>23</v>
      </c>
      <c r="B19" s="57" t="s">
        <v>267</v>
      </c>
      <c r="C19" s="58">
        <v>1842</v>
      </c>
      <c r="D19" s="58"/>
      <c r="E19" s="57"/>
      <c r="F19" s="57"/>
      <c r="G19" s="57"/>
      <c r="H19" s="57"/>
      <c r="I19" s="57"/>
      <c r="J19" s="57"/>
      <c r="K19" s="57"/>
      <c r="L19" s="57"/>
      <c r="N19" s="176"/>
      <c r="O19" s="176"/>
      <c r="P19" s="176"/>
      <c r="R19" s="85" t="s">
        <v>227</v>
      </c>
      <c r="S19" s="58">
        <v>1</v>
      </c>
      <c r="T19" s="160">
        <v>1</v>
      </c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</row>
    <row r="20" spans="1:31" ht="14.45" customHeight="1" x14ac:dyDescent="0.25">
      <c r="A20" s="58" t="s">
        <v>24</v>
      </c>
      <c r="B20" s="57" t="s">
        <v>158</v>
      </c>
      <c r="C20" s="58">
        <v>1785</v>
      </c>
      <c r="D20" s="58"/>
      <c r="E20" s="57"/>
      <c r="F20" s="57"/>
      <c r="G20" s="57"/>
      <c r="H20" s="57"/>
      <c r="I20" s="57"/>
      <c r="J20" s="57"/>
      <c r="K20" s="57"/>
      <c r="L20" s="57"/>
      <c r="N20" s="176"/>
      <c r="O20" s="176"/>
      <c r="P20" s="176"/>
      <c r="R20" s="163" t="s">
        <v>100</v>
      </c>
      <c r="S20" s="164">
        <v>4</v>
      </c>
      <c r="T20" s="107"/>
      <c r="U20" s="164">
        <v>3</v>
      </c>
      <c r="V20" s="166">
        <v>3</v>
      </c>
      <c r="W20" s="166">
        <v>1</v>
      </c>
      <c r="X20" s="166">
        <v>3</v>
      </c>
      <c r="Y20" s="164">
        <v>3</v>
      </c>
      <c r="Z20" s="164">
        <v>3</v>
      </c>
      <c r="AA20" s="164">
        <v>4</v>
      </c>
      <c r="AB20" s="167">
        <v>7</v>
      </c>
      <c r="AC20" s="164">
        <v>4</v>
      </c>
      <c r="AD20" s="166">
        <v>2</v>
      </c>
      <c r="AE20" s="164">
        <v>5</v>
      </c>
    </row>
    <row r="21" spans="1:31" ht="14.45" customHeight="1" x14ac:dyDescent="0.25">
      <c r="A21" s="58" t="s">
        <v>25</v>
      </c>
      <c r="B21" s="68" t="s">
        <v>216</v>
      </c>
      <c r="C21" s="121">
        <v>1726</v>
      </c>
      <c r="D21" s="203">
        <v>1814</v>
      </c>
      <c r="E21" s="68">
        <v>1578</v>
      </c>
      <c r="F21" s="61"/>
      <c r="G21" s="61"/>
      <c r="H21" s="61"/>
      <c r="I21" s="57"/>
      <c r="J21" s="57"/>
      <c r="K21" s="57"/>
      <c r="L21" s="57"/>
      <c r="N21" s="178"/>
      <c r="O21" s="178"/>
      <c r="P21" s="178"/>
      <c r="R21" s="213"/>
      <c r="S21" s="214"/>
      <c r="T21" s="213"/>
      <c r="U21" s="214"/>
      <c r="V21" s="215"/>
      <c r="W21" s="214"/>
      <c r="X21" s="215"/>
      <c r="Y21" s="214"/>
      <c r="Z21" s="214"/>
      <c r="AA21" s="214"/>
      <c r="AB21" s="214"/>
      <c r="AC21" s="214"/>
      <c r="AD21" s="215"/>
      <c r="AE21" s="214"/>
    </row>
    <row r="22" spans="1:31" ht="14.45" customHeight="1" x14ac:dyDescent="0.25">
      <c r="A22" s="58" t="s">
        <v>26</v>
      </c>
      <c r="B22" s="68" t="s">
        <v>49</v>
      </c>
      <c r="C22" s="121">
        <v>1683</v>
      </c>
      <c r="D22" s="121"/>
      <c r="E22" s="68"/>
      <c r="F22" s="68"/>
      <c r="G22" s="68"/>
      <c r="H22" s="68"/>
      <c r="I22" s="121"/>
      <c r="J22" s="121"/>
      <c r="K22" s="121"/>
      <c r="L22" s="121"/>
      <c r="M22" s="190"/>
      <c r="N22" s="175">
        <v>1724</v>
      </c>
      <c r="O22" s="175">
        <v>1721</v>
      </c>
      <c r="P22" s="175">
        <v>1635</v>
      </c>
      <c r="R22" s="213"/>
      <c r="S22" s="214"/>
      <c r="T22" s="213"/>
      <c r="U22" s="214"/>
      <c r="V22" s="215"/>
      <c r="W22" s="214"/>
      <c r="X22" s="215"/>
      <c r="Y22" s="214"/>
      <c r="Z22" s="214"/>
      <c r="AA22" s="214"/>
      <c r="AB22" s="214"/>
      <c r="AC22" s="214"/>
      <c r="AD22" s="215"/>
      <c r="AE22" s="214"/>
    </row>
    <row r="23" spans="1:31" ht="14.45" customHeight="1" x14ac:dyDescent="0.25">
      <c r="A23" s="58" t="s">
        <v>27</v>
      </c>
      <c r="B23" s="68" t="s">
        <v>92</v>
      </c>
      <c r="C23" s="121">
        <v>1672</v>
      </c>
      <c r="D23" s="203">
        <v>1684</v>
      </c>
      <c r="E23" s="57">
        <v>1645</v>
      </c>
      <c r="F23" s="68">
        <v>1644</v>
      </c>
      <c r="G23" s="68">
        <v>1640</v>
      </c>
      <c r="H23" s="68">
        <v>1638</v>
      </c>
      <c r="I23" s="171">
        <v>1648</v>
      </c>
      <c r="J23" s="121">
        <v>1592</v>
      </c>
      <c r="K23" s="161">
        <v>1643</v>
      </c>
      <c r="L23" s="161">
        <v>1639</v>
      </c>
      <c r="M23" s="193"/>
      <c r="N23" s="175">
        <v>1633</v>
      </c>
      <c r="O23" s="179"/>
      <c r="P23" s="179"/>
      <c r="R23" s="135"/>
      <c r="S23" s="137"/>
      <c r="T23" s="135"/>
      <c r="U23" s="137"/>
      <c r="V23" s="135"/>
      <c r="W23" s="135"/>
      <c r="X23" s="136"/>
      <c r="Y23" s="137"/>
      <c r="Z23" s="137"/>
      <c r="AA23" s="137"/>
      <c r="AB23" s="136"/>
      <c r="AC23" s="137"/>
      <c r="AD23" s="137"/>
      <c r="AE23" s="137"/>
    </row>
    <row r="24" spans="1:31" ht="14.45" customHeight="1" x14ac:dyDescent="0.25">
      <c r="A24" s="58" t="s">
        <v>28</v>
      </c>
      <c r="B24" s="61" t="s">
        <v>51</v>
      </c>
      <c r="C24" s="122">
        <v>1550</v>
      </c>
      <c r="D24" s="122">
        <v>1550</v>
      </c>
      <c r="E24" s="61">
        <v>1560</v>
      </c>
      <c r="F24" s="61">
        <v>1564</v>
      </c>
      <c r="G24" s="61">
        <v>1558</v>
      </c>
      <c r="H24" s="61">
        <v>1596</v>
      </c>
      <c r="I24" s="122">
        <v>1620</v>
      </c>
      <c r="J24" s="122">
        <v>1612</v>
      </c>
      <c r="K24" s="204">
        <v>1628</v>
      </c>
      <c r="L24" s="162">
        <v>1618</v>
      </c>
      <c r="M24" s="191"/>
      <c r="N24" s="176">
        <v>1649</v>
      </c>
      <c r="O24" s="176">
        <v>1657</v>
      </c>
      <c r="P24" s="176">
        <v>1652</v>
      </c>
    </row>
    <row r="25" spans="1:31" ht="14.45" customHeight="1" x14ac:dyDescent="0.25">
      <c r="A25" s="58" t="s">
        <v>29</v>
      </c>
      <c r="B25" s="68" t="s">
        <v>55</v>
      </c>
      <c r="C25" s="121">
        <v>1544</v>
      </c>
      <c r="D25" s="121">
        <v>1523</v>
      </c>
      <c r="E25" s="68">
        <v>1519</v>
      </c>
      <c r="F25" s="68">
        <v>1512</v>
      </c>
      <c r="G25" s="68">
        <v>1478</v>
      </c>
      <c r="H25" s="68">
        <v>1596</v>
      </c>
      <c r="I25" s="171">
        <v>1620</v>
      </c>
      <c r="J25" s="161">
        <v>1545</v>
      </c>
      <c r="K25" s="121"/>
      <c r="L25" s="161">
        <v>1549</v>
      </c>
      <c r="M25" s="193"/>
      <c r="N25" s="175">
        <v>1555</v>
      </c>
      <c r="O25" s="175">
        <v>1551</v>
      </c>
      <c r="P25" s="175">
        <v>1573</v>
      </c>
    </row>
    <row r="26" spans="1:31" ht="14.45" customHeight="1" x14ac:dyDescent="0.25">
      <c r="A26" s="58" t="s">
        <v>30</v>
      </c>
      <c r="B26" s="57" t="s">
        <v>207</v>
      </c>
      <c r="C26" s="203">
        <v>1499</v>
      </c>
      <c r="D26" s="58"/>
      <c r="E26" s="161">
        <v>1456</v>
      </c>
      <c r="F26" s="57"/>
      <c r="G26" s="57"/>
      <c r="H26" s="57"/>
      <c r="I26" s="57"/>
      <c r="J26" s="57"/>
      <c r="K26" s="57"/>
      <c r="L26" s="57"/>
      <c r="N26" s="175"/>
      <c r="O26" s="177"/>
      <c r="P26" s="177"/>
    </row>
    <row r="27" spans="1:31" ht="14.45" customHeight="1" x14ac:dyDescent="0.25">
      <c r="A27" s="58" t="s">
        <v>31</v>
      </c>
      <c r="B27" s="106" t="s">
        <v>159</v>
      </c>
      <c r="C27" s="120">
        <v>1462</v>
      </c>
      <c r="D27" s="203">
        <v>1481</v>
      </c>
      <c r="E27" s="169">
        <v>1471</v>
      </c>
      <c r="F27" s="169">
        <v>1469</v>
      </c>
      <c r="G27" s="106">
        <v>1408</v>
      </c>
      <c r="H27" s="108" t="s">
        <v>16</v>
      </c>
      <c r="I27" s="57"/>
      <c r="J27" s="57"/>
      <c r="K27" s="57"/>
      <c r="L27" s="57"/>
      <c r="N27" s="178"/>
      <c r="O27" s="178"/>
      <c r="P27" s="178"/>
    </row>
    <row r="28" spans="1:31" ht="14.45" customHeight="1" x14ac:dyDescent="0.25">
      <c r="A28" s="58" t="s">
        <v>32</v>
      </c>
      <c r="B28" s="106" t="s">
        <v>123</v>
      </c>
      <c r="C28" s="120">
        <v>1441</v>
      </c>
      <c r="D28" s="120">
        <v>1455</v>
      </c>
      <c r="E28" s="106">
        <v>1442</v>
      </c>
      <c r="F28" s="106">
        <v>1450</v>
      </c>
      <c r="G28" s="169">
        <v>1479</v>
      </c>
      <c r="H28" s="106">
        <v>1435</v>
      </c>
      <c r="I28" s="120">
        <v>1424</v>
      </c>
      <c r="J28" s="161">
        <v>1367</v>
      </c>
      <c r="K28" s="161">
        <v>1352</v>
      </c>
      <c r="L28" s="161" t="s">
        <v>16</v>
      </c>
      <c r="M28" s="193"/>
      <c r="N28" s="180"/>
      <c r="O28" s="180"/>
      <c r="P28" s="180"/>
    </row>
    <row r="29" spans="1:31" ht="14.45" customHeight="1" x14ac:dyDescent="0.25">
      <c r="A29" s="58" t="s">
        <v>33</v>
      </c>
      <c r="B29" s="61" t="s">
        <v>56</v>
      </c>
      <c r="C29" s="122">
        <v>1318</v>
      </c>
      <c r="D29" s="122">
        <v>1370</v>
      </c>
      <c r="E29" s="61">
        <v>1409</v>
      </c>
      <c r="F29" s="61">
        <v>1372</v>
      </c>
      <c r="G29" s="61">
        <v>1414</v>
      </c>
      <c r="H29" s="172">
        <v>1421</v>
      </c>
      <c r="I29" s="122">
        <v>1375</v>
      </c>
      <c r="J29" s="172">
        <v>1415</v>
      </c>
      <c r="K29" s="122">
        <v>1394</v>
      </c>
      <c r="L29" s="122">
        <v>1401</v>
      </c>
      <c r="M29" s="194"/>
      <c r="N29" s="176">
        <v>1400</v>
      </c>
      <c r="O29" s="176">
        <v>1401</v>
      </c>
      <c r="P29" s="176">
        <v>1415</v>
      </c>
    </row>
    <row r="30" spans="1:31" ht="14.45" customHeight="1" x14ac:dyDescent="0.25">
      <c r="A30" s="58" t="s">
        <v>34</v>
      </c>
      <c r="B30" s="61" t="s">
        <v>63</v>
      </c>
      <c r="C30" s="122">
        <v>1311</v>
      </c>
      <c r="D30" s="122">
        <v>1288</v>
      </c>
      <c r="E30" s="61">
        <v>1315</v>
      </c>
      <c r="F30" s="61">
        <v>1313</v>
      </c>
      <c r="G30" s="61">
        <v>1388</v>
      </c>
      <c r="H30" s="172">
        <v>1447</v>
      </c>
      <c r="I30" s="162">
        <v>1423</v>
      </c>
      <c r="J30" s="162">
        <v>1422</v>
      </c>
      <c r="K30" s="162">
        <v>1434</v>
      </c>
      <c r="L30" s="162">
        <v>1438</v>
      </c>
      <c r="M30" s="191"/>
      <c r="N30" s="176">
        <v>1442</v>
      </c>
      <c r="O30" s="176">
        <v>1450</v>
      </c>
      <c r="P30" s="176" t="s">
        <v>16</v>
      </c>
    </row>
    <row r="31" spans="1:31" ht="14.45" customHeight="1" x14ac:dyDescent="0.25">
      <c r="A31" s="58" t="s">
        <v>35</v>
      </c>
      <c r="B31" s="57" t="s">
        <v>268</v>
      </c>
      <c r="C31" s="58">
        <v>1303</v>
      </c>
      <c r="D31" s="58"/>
      <c r="E31" s="57"/>
      <c r="F31" s="57"/>
      <c r="G31" s="57"/>
      <c r="H31" s="57"/>
      <c r="I31" s="57"/>
      <c r="J31" s="57"/>
      <c r="K31" s="57"/>
      <c r="L31" s="57"/>
      <c r="N31" s="177"/>
      <c r="O31" s="175"/>
      <c r="P31" s="177"/>
    </row>
    <row r="32" spans="1:31" ht="14.45" customHeight="1" x14ac:dyDescent="0.25">
      <c r="A32" s="58" t="s">
        <v>36</v>
      </c>
      <c r="B32" s="57" t="s">
        <v>201</v>
      </c>
      <c r="C32" s="58">
        <v>1181</v>
      </c>
      <c r="D32" s="203">
        <v>1310</v>
      </c>
      <c r="E32" s="57"/>
      <c r="F32" s="161">
        <v>1100</v>
      </c>
      <c r="G32" s="57"/>
      <c r="H32" s="57"/>
      <c r="I32" s="58"/>
      <c r="J32" s="58"/>
      <c r="K32" s="108"/>
      <c r="L32" s="58"/>
      <c r="M32" s="136"/>
      <c r="N32" s="177"/>
      <c r="O32" s="175"/>
      <c r="P32" s="177"/>
    </row>
    <row r="33" spans="1:16" ht="14.45" customHeight="1" x14ac:dyDescent="0.25">
      <c r="A33" s="58" t="s">
        <v>37</v>
      </c>
      <c r="B33" s="57" t="s">
        <v>271</v>
      </c>
      <c r="C33" s="161" t="s">
        <v>146</v>
      </c>
      <c r="D33" s="58"/>
      <c r="E33" s="57"/>
      <c r="F33" s="57"/>
      <c r="G33" s="57"/>
      <c r="H33" s="57"/>
      <c r="I33" s="57"/>
      <c r="J33" s="57"/>
      <c r="K33" s="57"/>
      <c r="L33" s="57"/>
      <c r="N33" s="177"/>
      <c r="O33" s="175"/>
      <c r="P33" s="177"/>
    </row>
    <row r="34" spans="1:16" ht="14.45" customHeight="1" x14ac:dyDescent="0.25">
      <c r="A34" s="58" t="s">
        <v>38</v>
      </c>
      <c r="B34" s="57" t="s">
        <v>269</v>
      </c>
      <c r="C34" s="161" t="s">
        <v>146</v>
      </c>
      <c r="D34" s="58"/>
      <c r="E34" s="57"/>
      <c r="F34" s="57"/>
      <c r="G34" s="57"/>
      <c r="H34" s="57"/>
      <c r="I34" s="57"/>
      <c r="J34" s="57"/>
      <c r="K34" s="57"/>
      <c r="L34" s="57"/>
      <c r="N34" s="177"/>
      <c r="O34" s="175"/>
      <c r="P34" s="177"/>
    </row>
    <row r="35" spans="1:16" ht="14.45" customHeight="1" x14ac:dyDescent="0.25">
      <c r="A35" s="58" t="s">
        <v>60</v>
      </c>
      <c r="B35" s="57" t="s">
        <v>270</v>
      </c>
      <c r="C35" s="161" t="s">
        <v>146</v>
      </c>
      <c r="D35" s="58"/>
      <c r="E35" s="57"/>
      <c r="F35" s="57"/>
      <c r="G35" s="57"/>
      <c r="H35" s="57"/>
      <c r="I35" s="57"/>
      <c r="J35" s="57"/>
      <c r="K35" s="57"/>
      <c r="L35" s="57"/>
      <c r="N35" s="177"/>
      <c r="O35" s="175"/>
      <c r="P35" s="177"/>
    </row>
    <row r="36" spans="1:16" ht="14.45" customHeight="1" x14ac:dyDescent="0.25"/>
    <row r="37" spans="1:16" ht="14.45" customHeight="1" x14ac:dyDescent="0.25">
      <c r="A37" s="58" t="s">
        <v>61</v>
      </c>
      <c r="B37" s="57" t="s">
        <v>40</v>
      </c>
      <c r="C37" s="58"/>
      <c r="D37" s="58"/>
      <c r="E37" s="57"/>
      <c r="F37" s="57"/>
      <c r="G37" s="57"/>
      <c r="H37" s="57"/>
      <c r="I37" s="58"/>
      <c r="J37" s="58"/>
      <c r="K37" s="108"/>
      <c r="L37" s="58"/>
      <c r="M37" s="136"/>
      <c r="N37" s="177"/>
      <c r="O37" s="175">
        <v>2164</v>
      </c>
      <c r="P37" s="177"/>
    </row>
    <row r="38" spans="1:16" ht="14.45" customHeight="1" x14ac:dyDescent="0.25">
      <c r="A38" s="58" t="s">
        <v>65</v>
      </c>
      <c r="B38" s="106" t="s">
        <v>118</v>
      </c>
      <c r="C38" s="120"/>
      <c r="D38" s="120"/>
      <c r="E38" s="106"/>
      <c r="F38" s="106"/>
      <c r="G38" s="106"/>
      <c r="H38" s="106"/>
      <c r="I38" s="120"/>
      <c r="J38" s="120"/>
      <c r="K38" s="120"/>
      <c r="L38" s="58">
        <v>2158</v>
      </c>
      <c r="M38" s="136"/>
      <c r="N38" s="177"/>
      <c r="O38" s="177"/>
      <c r="P38" s="177"/>
    </row>
    <row r="39" spans="1:16" ht="14.45" customHeight="1" x14ac:dyDescent="0.25">
      <c r="A39" s="58" t="s">
        <v>73</v>
      </c>
      <c r="B39" s="57" t="s">
        <v>83</v>
      </c>
      <c r="C39" s="58"/>
      <c r="D39" s="58"/>
      <c r="E39" s="57"/>
      <c r="F39" s="57"/>
      <c r="G39" s="57"/>
      <c r="H39" s="57"/>
      <c r="I39" s="58"/>
      <c r="J39" s="58"/>
      <c r="K39" s="58"/>
      <c r="L39" s="58"/>
      <c r="M39" s="136"/>
      <c r="N39" s="175">
        <v>2154</v>
      </c>
      <c r="O39" s="177"/>
      <c r="P39" s="177"/>
    </row>
    <row r="40" spans="1:16" ht="14.45" customHeight="1" x14ac:dyDescent="0.25">
      <c r="A40" s="58" t="s">
        <v>74</v>
      </c>
      <c r="B40" s="57" t="s">
        <v>71</v>
      </c>
      <c r="C40" s="58"/>
      <c r="D40" s="58"/>
      <c r="E40" s="57"/>
      <c r="F40" s="57"/>
      <c r="G40" s="57"/>
      <c r="H40" s="57"/>
      <c r="I40" s="58"/>
      <c r="J40" s="58"/>
      <c r="K40" s="58"/>
      <c r="L40" s="58"/>
      <c r="M40" s="136"/>
      <c r="N40" s="177"/>
      <c r="O40" s="177"/>
      <c r="P40" s="175">
        <v>2125</v>
      </c>
    </row>
    <row r="41" spans="1:16" ht="14.45" customHeight="1" x14ac:dyDescent="0.25">
      <c r="A41" s="58" t="s">
        <v>75</v>
      </c>
      <c r="B41" s="119" t="s">
        <v>133</v>
      </c>
      <c r="C41" s="123"/>
      <c r="D41" s="123"/>
      <c r="E41" s="170">
        <v>2075</v>
      </c>
      <c r="F41" s="119">
        <v>1857</v>
      </c>
      <c r="G41" s="119"/>
      <c r="H41" s="170">
        <v>1908</v>
      </c>
      <c r="I41" s="171">
        <v>1674</v>
      </c>
      <c r="J41" s="171">
        <v>1639</v>
      </c>
      <c r="K41" s="123">
        <v>1569</v>
      </c>
      <c r="L41" s="58"/>
      <c r="M41" s="136"/>
      <c r="N41" s="177"/>
      <c r="O41" s="177"/>
      <c r="P41" s="177"/>
    </row>
    <row r="42" spans="1:16" ht="14.45" customHeight="1" x14ac:dyDescent="0.25">
      <c r="A42" s="58" t="s">
        <v>86</v>
      </c>
      <c r="B42" s="106" t="s">
        <v>120</v>
      </c>
      <c r="C42" s="120"/>
      <c r="D42" s="120"/>
      <c r="E42" s="169">
        <v>2069</v>
      </c>
      <c r="F42" s="169">
        <v>1959</v>
      </c>
      <c r="G42" s="106"/>
      <c r="H42" s="169">
        <v>1929</v>
      </c>
      <c r="I42" s="120">
        <v>1758</v>
      </c>
      <c r="J42" s="120">
        <v>1764</v>
      </c>
      <c r="K42" s="203">
        <v>1775</v>
      </c>
      <c r="L42" s="58">
        <v>1726</v>
      </c>
      <c r="M42" s="136"/>
      <c r="N42" s="177"/>
      <c r="O42" s="177"/>
      <c r="P42" s="177"/>
    </row>
    <row r="43" spans="1:16" ht="14.45" customHeight="1" x14ac:dyDescent="0.25">
      <c r="A43" s="58" t="s">
        <v>87</v>
      </c>
      <c r="B43" s="68" t="s">
        <v>93</v>
      </c>
      <c r="C43" s="121"/>
      <c r="D43" s="121"/>
      <c r="E43" s="68"/>
      <c r="F43" s="68"/>
      <c r="G43" s="68"/>
      <c r="H43" s="68"/>
      <c r="I43" s="121"/>
      <c r="J43" s="121"/>
      <c r="K43" s="121"/>
      <c r="L43" s="121"/>
      <c r="M43" s="190"/>
      <c r="N43" s="175">
        <v>2065</v>
      </c>
      <c r="O43" s="174"/>
      <c r="P43" s="174"/>
    </row>
    <row r="44" spans="1:16" ht="14.45" customHeight="1" x14ac:dyDescent="0.25">
      <c r="A44" s="58" t="s">
        <v>88</v>
      </c>
      <c r="B44" s="68" t="s">
        <v>41</v>
      </c>
      <c r="C44" s="121"/>
      <c r="D44" s="121"/>
      <c r="E44" s="68"/>
      <c r="F44" s="68">
        <v>2034</v>
      </c>
      <c r="G44" s="68"/>
      <c r="H44" s="68"/>
      <c r="I44" s="121"/>
      <c r="J44" s="121">
        <v>2066</v>
      </c>
      <c r="K44" s="121">
        <v>2067</v>
      </c>
      <c r="L44" s="121"/>
      <c r="M44" s="190"/>
      <c r="N44" s="174"/>
      <c r="O44" s="175">
        <v>2079</v>
      </c>
      <c r="P44" s="175">
        <v>2046</v>
      </c>
    </row>
    <row r="45" spans="1:16" ht="14.45" customHeight="1" x14ac:dyDescent="0.25">
      <c r="A45" s="58" t="s">
        <v>209</v>
      </c>
      <c r="B45" s="57" t="s">
        <v>43</v>
      </c>
      <c r="C45" s="58"/>
      <c r="D45" s="58"/>
      <c r="E45" s="57"/>
      <c r="F45" s="57"/>
      <c r="G45" s="57"/>
      <c r="H45" s="57"/>
      <c r="I45" s="58"/>
      <c r="J45" s="58"/>
      <c r="K45" s="58"/>
      <c r="L45" s="58"/>
      <c r="M45" s="136"/>
      <c r="N45" s="177"/>
      <c r="O45" s="175">
        <v>2009</v>
      </c>
      <c r="P45" s="177"/>
    </row>
    <row r="46" spans="1:16" ht="14.45" customHeight="1" x14ac:dyDescent="0.25">
      <c r="A46" s="58" t="s">
        <v>94</v>
      </c>
      <c r="B46" s="68" t="s">
        <v>96</v>
      </c>
      <c r="C46" s="121"/>
      <c r="D46" s="121"/>
      <c r="E46" s="68">
        <v>1969</v>
      </c>
      <c r="F46" s="68"/>
      <c r="G46" s="68"/>
      <c r="H46" s="68"/>
      <c r="I46" s="121"/>
      <c r="J46" s="121"/>
      <c r="K46" s="121"/>
      <c r="L46" s="121">
        <v>1991</v>
      </c>
      <c r="M46" s="190"/>
      <c r="N46" s="205">
        <v>2072</v>
      </c>
      <c r="O46" s="205"/>
      <c r="P46" s="205"/>
    </row>
    <row r="47" spans="1:16" ht="14.45" customHeight="1" x14ac:dyDescent="0.25">
      <c r="A47" s="58" t="s">
        <v>97</v>
      </c>
      <c r="B47" s="106" t="s">
        <v>119</v>
      </c>
      <c r="C47" s="120"/>
      <c r="D47" s="120"/>
      <c r="E47" s="106"/>
      <c r="F47" s="106"/>
      <c r="G47" s="106"/>
      <c r="H47" s="106"/>
      <c r="I47" s="120"/>
      <c r="J47" s="120"/>
      <c r="K47" s="120"/>
      <c r="L47" s="58">
        <v>1968</v>
      </c>
      <c r="M47" s="136"/>
      <c r="N47" s="177"/>
      <c r="O47" s="174"/>
      <c r="P47" s="174"/>
    </row>
    <row r="48" spans="1:16" ht="14.45" customHeight="1" x14ac:dyDescent="0.25">
      <c r="A48" s="58" t="s">
        <v>99</v>
      </c>
      <c r="B48" s="68" t="s">
        <v>84</v>
      </c>
      <c r="C48" s="121"/>
      <c r="D48" s="121"/>
      <c r="E48" s="68"/>
      <c r="F48" s="68"/>
      <c r="G48" s="68"/>
      <c r="H48" s="68"/>
      <c r="I48" s="121"/>
      <c r="J48" s="121"/>
      <c r="K48" s="121"/>
      <c r="L48" s="121"/>
      <c r="M48" s="190"/>
      <c r="N48" s="175">
        <v>1962</v>
      </c>
      <c r="O48" s="179"/>
      <c r="P48" s="179"/>
    </row>
    <row r="49" spans="1:16" ht="14.45" customHeight="1" x14ac:dyDescent="0.25">
      <c r="A49" s="58" t="s">
        <v>102</v>
      </c>
      <c r="B49" s="68" t="s">
        <v>47</v>
      </c>
      <c r="C49" s="121"/>
      <c r="D49" s="121"/>
      <c r="E49" s="68"/>
      <c r="F49" s="68"/>
      <c r="G49" s="68"/>
      <c r="H49" s="68"/>
      <c r="I49" s="121"/>
      <c r="J49" s="121"/>
      <c r="K49" s="121"/>
      <c r="L49" s="121"/>
      <c r="M49" s="190"/>
      <c r="N49" s="175">
        <v>1940</v>
      </c>
      <c r="O49" s="175">
        <v>1918</v>
      </c>
      <c r="P49" s="175">
        <v>1899</v>
      </c>
    </row>
    <row r="50" spans="1:16" ht="14.45" customHeight="1" x14ac:dyDescent="0.25">
      <c r="A50" s="58" t="s">
        <v>124</v>
      </c>
      <c r="B50" s="57" t="s">
        <v>44</v>
      </c>
      <c r="C50" s="58"/>
      <c r="D50" s="58"/>
      <c r="E50" s="57"/>
      <c r="F50" s="57"/>
      <c r="G50" s="57"/>
      <c r="H50" s="57">
        <v>1927</v>
      </c>
      <c r="I50" s="58"/>
      <c r="J50" s="58"/>
      <c r="K50" s="58"/>
      <c r="L50" s="58"/>
      <c r="M50" s="136"/>
      <c r="N50" s="177"/>
      <c r="O50" s="175">
        <v>1999</v>
      </c>
      <c r="P50" s="177"/>
    </row>
    <row r="51" spans="1:16" ht="14.45" customHeight="1" x14ac:dyDescent="0.25">
      <c r="A51" s="58" t="s">
        <v>125</v>
      </c>
      <c r="B51" s="57" t="s">
        <v>42</v>
      </c>
      <c r="C51" s="58"/>
      <c r="D51" s="58"/>
      <c r="E51" s="57"/>
      <c r="F51" s="57">
        <v>1904</v>
      </c>
      <c r="G51" s="57"/>
      <c r="H51" s="57"/>
      <c r="I51" s="58"/>
      <c r="J51" s="58"/>
      <c r="K51" s="58"/>
      <c r="L51" s="58"/>
      <c r="M51" s="136"/>
      <c r="N51" s="177"/>
      <c r="O51" s="175">
        <v>2040</v>
      </c>
      <c r="P51" s="177"/>
    </row>
    <row r="52" spans="1:16" ht="14.45" customHeight="1" x14ac:dyDescent="0.25">
      <c r="A52" s="58" t="s">
        <v>126</v>
      </c>
      <c r="B52" s="57" t="s">
        <v>64</v>
      </c>
      <c r="C52" s="58"/>
      <c r="D52" s="58"/>
      <c r="E52" s="57"/>
      <c r="F52" s="57"/>
      <c r="G52" s="57"/>
      <c r="H52" s="57"/>
      <c r="I52" s="58"/>
      <c r="J52" s="58"/>
      <c r="K52" s="58"/>
      <c r="L52" s="58"/>
      <c r="M52" s="136"/>
      <c r="N52" s="175">
        <v>1832</v>
      </c>
      <c r="O52" s="175">
        <v>1648</v>
      </c>
      <c r="P52" s="179"/>
    </row>
    <row r="53" spans="1:16" ht="14.45" customHeight="1" x14ac:dyDescent="0.25">
      <c r="A53" s="58" t="s">
        <v>127</v>
      </c>
      <c r="B53" s="68" t="s">
        <v>46</v>
      </c>
      <c r="C53" s="121"/>
      <c r="D53" s="121">
        <v>1809</v>
      </c>
      <c r="E53" s="68"/>
      <c r="F53" s="68">
        <v>1818</v>
      </c>
      <c r="G53" s="68">
        <v>1883</v>
      </c>
      <c r="H53" s="68">
        <v>1870</v>
      </c>
      <c r="I53" s="121">
        <v>1909</v>
      </c>
      <c r="J53" s="173">
        <v>1913</v>
      </c>
      <c r="K53" s="121"/>
      <c r="L53" s="121"/>
      <c r="M53" s="190"/>
      <c r="N53" s="174"/>
      <c r="O53" s="175">
        <v>1983</v>
      </c>
      <c r="P53" s="175">
        <v>1994</v>
      </c>
    </row>
    <row r="54" spans="1:16" ht="14.45" customHeight="1" x14ac:dyDescent="0.25">
      <c r="A54" s="58" t="s">
        <v>128</v>
      </c>
      <c r="B54" s="57" t="s">
        <v>98</v>
      </c>
      <c r="C54" s="58"/>
      <c r="D54" s="58"/>
      <c r="E54" s="57"/>
      <c r="F54" s="57"/>
      <c r="G54" s="57">
        <v>1780</v>
      </c>
      <c r="H54" s="57"/>
      <c r="I54" s="57"/>
      <c r="J54" s="57"/>
      <c r="K54" s="57"/>
      <c r="L54" s="57"/>
      <c r="N54" s="175" t="s">
        <v>16</v>
      </c>
      <c r="O54" s="178"/>
      <c r="P54" s="178"/>
    </row>
    <row r="55" spans="1:16" ht="14.45" customHeight="1" x14ac:dyDescent="0.25">
      <c r="A55" s="58"/>
      <c r="B55" s="57" t="s">
        <v>154</v>
      </c>
      <c r="C55" s="58"/>
      <c r="D55" s="203">
        <v>1765</v>
      </c>
      <c r="E55" s="57">
        <v>1722</v>
      </c>
      <c r="F55" s="169">
        <v>1747</v>
      </c>
      <c r="G55" s="57">
        <v>1590</v>
      </c>
      <c r="H55" s="161" t="s">
        <v>16</v>
      </c>
      <c r="I55" s="57"/>
      <c r="J55" s="57"/>
      <c r="K55" s="57"/>
      <c r="L55" s="57"/>
      <c r="N55" s="175"/>
      <c r="O55" s="178"/>
      <c r="P55" s="178"/>
    </row>
    <row r="56" spans="1:16" ht="14.45" customHeight="1" x14ac:dyDescent="0.25">
      <c r="A56" s="58" t="s">
        <v>129</v>
      </c>
      <c r="B56" s="68" t="s">
        <v>48</v>
      </c>
      <c r="C56" s="121"/>
      <c r="D56" s="121"/>
      <c r="E56" s="68"/>
      <c r="F56" s="68"/>
      <c r="G56" s="68"/>
      <c r="H56" s="68"/>
      <c r="I56" s="121"/>
      <c r="J56" s="121"/>
      <c r="K56" s="121"/>
      <c r="L56" s="121"/>
      <c r="M56" s="190"/>
      <c r="N56" s="174"/>
      <c r="O56" s="175">
        <v>1754</v>
      </c>
      <c r="P56" s="175">
        <v>1835</v>
      </c>
    </row>
    <row r="57" spans="1:16" ht="14.45" customHeight="1" x14ac:dyDescent="0.25">
      <c r="A57" s="58" t="s">
        <v>131</v>
      </c>
    </row>
    <row r="58" spans="1:16" ht="14.45" customHeight="1" x14ac:dyDescent="0.25">
      <c r="A58" s="58" t="s">
        <v>138</v>
      </c>
      <c r="B58" s="57" t="s">
        <v>137</v>
      </c>
      <c r="C58" s="58"/>
      <c r="D58" s="58">
        <v>1716</v>
      </c>
      <c r="E58" s="57">
        <v>1709</v>
      </c>
      <c r="F58" s="57"/>
      <c r="G58" s="57"/>
      <c r="H58" s="57"/>
      <c r="I58" s="58">
        <v>1769</v>
      </c>
      <c r="J58" s="58">
        <v>1768</v>
      </c>
      <c r="K58" s="58">
        <v>1785</v>
      </c>
      <c r="L58" s="58">
        <v>1795</v>
      </c>
      <c r="M58" s="136"/>
      <c r="N58" s="177"/>
      <c r="O58" s="177"/>
      <c r="P58" s="177"/>
    </row>
    <row r="59" spans="1:16" ht="14.45" customHeight="1" x14ac:dyDescent="0.25">
      <c r="A59" s="58" t="s">
        <v>145</v>
      </c>
      <c r="B59" s="106" t="s">
        <v>121</v>
      </c>
      <c r="C59" s="120"/>
      <c r="D59" s="120"/>
      <c r="E59" s="106"/>
      <c r="F59" s="106"/>
      <c r="G59" s="106"/>
      <c r="H59" s="106"/>
      <c r="I59" s="120"/>
      <c r="J59" s="120"/>
      <c r="K59" s="120"/>
      <c r="L59" s="58">
        <v>1714</v>
      </c>
      <c r="M59" s="136"/>
      <c r="N59" s="177"/>
      <c r="O59" s="177"/>
      <c r="P59" s="177"/>
    </row>
    <row r="60" spans="1:16" x14ac:dyDescent="0.25">
      <c r="A60" s="58" t="s">
        <v>148</v>
      </c>
      <c r="B60" s="57" t="s">
        <v>53</v>
      </c>
      <c r="C60" s="58"/>
      <c r="D60" s="58"/>
      <c r="E60" s="57"/>
      <c r="F60" s="57"/>
      <c r="G60" s="57"/>
      <c r="H60" s="57"/>
      <c r="I60" s="58"/>
      <c r="J60" s="58"/>
      <c r="K60" s="58"/>
      <c r="L60" s="58"/>
      <c r="M60" s="136"/>
      <c r="N60" s="175">
        <v>1699</v>
      </c>
      <c r="O60" s="175">
        <v>1653</v>
      </c>
      <c r="P60" s="177"/>
    </row>
    <row r="61" spans="1:16" x14ac:dyDescent="0.25">
      <c r="A61" s="58" t="s">
        <v>151</v>
      </c>
      <c r="B61" s="68" t="s">
        <v>147</v>
      </c>
      <c r="C61" s="121"/>
      <c r="D61" s="121"/>
      <c r="E61" s="68"/>
      <c r="F61" s="170">
        <v>1686</v>
      </c>
      <c r="G61" s="170">
        <v>1615</v>
      </c>
      <c r="H61" s="170">
        <v>1525</v>
      </c>
      <c r="I61" s="161">
        <v>1334</v>
      </c>
      <c r="J61" s="109"/>
      <c r="K61" s="109"/>
      <c r="L61" s="109"/>
      <c r="M61" s="192"/>
      <c r="N61" s="179"/>
      <c r="O61" s="179"/>
      <c r="P61" s="179"/>
    </row>
    <row r="62" spans="1:16" x14ac:dyDescent="0.25">
      <c r="A62" s="58" t="s">
        <v>155</v>
      </c>
      <c r="B62" s="57" t="s">
        <v>70</v>
      </c>
      <c r="C62" s="58"/>
      <c r="D62" s="58"/>
      <c r="E62" s="57"/>
      <c r="F62" s="57"/>
      <c r="G62" s="57"/>
      <c r="H62" s="57"/>
      <c r="I62" s="58"/>
      <c r="J62" s="58"/>
      <c r="K62" s="58"/>
      <c r="L62" s="58"/>
      <c r="M62" s="136"/>
      <c r="N62" s="177"/>
      <c r="O62" s="177"/>
      <c r="P62" s="175">
        <v>1672</v>
      </c>
    </row>
    <row r="63" spans="1:16" x14ac:dyDescent="0.25">
      <c r="A63" s="58" t="s">
        <v>160</v>
      </c>
      <c r="B63" s="68" t="s">
        <v>54</v>
      </c>
      <c r="C63" s="121"/>
      <c r="D63" s="121"/>
      <c r="E63" s="68"/>
      <c r="F63" s="68"/>
      <c r="G63" s="68"/>
      <c r="H63" s="68"/>
      <c r="I63" s="121"/>
      <c r="J63" s="121"/>
      <c r="K63" s="171">
        <v>1627</v>
      </c>
      <c r="L63" s="121">
        <v>1624</v>
      </c>
      <c r="M63" s="190"/>
      <c r="N63" s="175">
        <v>1582</v>
      </c>
      <c r="O63" s="175">
        <v>1572</v>
      </c>
      <c r="P63" s="175" t="s">
        <v>16</v>
      </c>
    </row>
    <row r="64" spans="1:16" x14ac:dyDescent="0.25">
      <c r="A64" s="58" t="s">
        <v>161</v>
      </c>
      <c r="B64" s="68" t="s">
        <v>85</v>
      </c>
      <c r="C64" s="121"/>
      <c r="D64" s="121"/>
      <c r="E64" s="68"/>
      <c r="F64" s="68"/>
      <c r="G64" s="68"/>
      <c r="H64" s="68"/>
      <c r="I64" s="121"/>
      <c r="J64" s="121"/>
      <c r="K64" s="121"/>
      <c r="L64" s="121"/>
      <c r="M64" s="190"/>
      <c r="N64" s="175">
        <v>1557</v>
      </c>
      <c r="O64" s="179"/>
      <c r="P64" s="179"/>
    </row>
    <row r="65" spans="1:16" x14ac:dyDescent="0.25">
      <c r="A65" s="58" t="s">
        <v>169</v>
      </c>
      <c r="B65" s="106" t="s">
        <v>122</v>
      </c>
      <c r="C65" s="120"/>
      <c r="D65" s="120"/>
      <c r="E65" s="106"/>
      <c r="F65" s="106"/>
      <c r="G65" s="106"/>
      <c r="H65" s="169">
        <v>1560</v>
      </c>
      <c r="I65" s="120"/>
      <c r="J65" s="120"/>
      <c r="K65" s="203">
        <v>1555</v>
      </c>
      <c r="L65" s="58">
        <v>1554</v>
      </c>
      <c r="M65" s="136"/>
      <c r="N65" s="177"/>
      <c r="O65" s="177"/>
      <c r="P65" s="177"/>
    </row>
    <row r="66" spans="1:16" x14ac:dyDescent="0.25">
      <c r="A66" s="58" t="s">
        <v>197</v>
      </c>
      <c r="B66" s="57" t="s">
        <v>101</v>
      </c>
      <c r="C66" s="58"/>
      <c r="D66" s="58"/>
      <c r="E66" s="57"/>
      <c r="F66" s="168">
        <v>1542</v>
      </c>
      <c r="G66" s="57"/>
      <c r="H66" s="57"/>
      <c r="I66" s="58"/>
      <c r="J66" s="58"/>
      <c r="K66" s="58"/>
      <c r="L66" s="58"/>
      <c r="M66" s="136"/>
      <c r="N66" s="175" t="s">
        <v>16</v>
      </c>
      <c r="O66" s="177"/>
      <c r="P66" s="177"/>
    </row>
    <row r="67" spans="1:16" x14ac:dyDescent="0.25">
      <c r="A67" s="58" t="s">
        <v>198</v>
      </c>
      <c r="B67" s="57" t="s">
        <v>62</v>
      </c>
      <c r="C67" s="58"/>
      <c r="D67" s="58"/>
      <c r="E67" s="57"/>
      <c r="F67" s="57"/>
      <c r="G67" s="57"/>
      <c r="H67" s="57"/>
      <c r="I67" s="58"/>
      <c r="J67" s="58"/>
      <c r="K67" s="58"/>
      <c r="L67" s="58"/>
      <c r="M67" s="136"/>
      <c r="N67" s="175">
        <v>1531</v>
      </c>
      <c r="O67" s="175">
        <v>1707</v>
      </c>
      <c r="P67" s="179"/>
    </row>
    <row r="68" spans="1:16" x14ac:dyDescent="0.25">
      <c r="A68" s="58" t="s">
        <v>202</v>
      </c>
      <c r="B68" s="57" t="s">
        <v>158</v>
      </c>
      <c r="C68" s="58"/>
      <c r="D68" s="58"/>
      <c r="E68" s="57">
        <v>1498</v>
      </c>
      <c r="F68" s="169">
        <v>1524</v>
      </c>
      <c r="G68" s="57">
        <v>1500</v>
      </c>
      <c r="H68" s="110">
        <v>1388</v>
      </c>
      <c r="I68" s="122"/>
      <c r="J68" s="122"/>
      <c r="K68" s="122"/>
      <c r="L68" s="122"/>
      <c r="M68" s="194"/>
      <c r="N68" s="179"/>
      <c r="O68" s="179"/>
      <c r="P68" s="179"/>
    </row>
    <row r="69" spans="1:16" x14ac:dyDescent="0.25">
      <c r="A69" s="58" t="s">
        <v>210</v>
      </c>
      <c r="B69" s="57" t="s">
        <v>195</v>
      </c>
      <c r="C69" s="58"/>
      <c r="D69" s="58"/>
      <c r="E69" s="57"/>
      <c r="F69" s="68">
        <v>1492</v>
      </c>
      <c r="G69" s="57"/>
      <c r="H69" s="57"/>
      <c r="I69" s="58"/>
      <c r="J69" s="58"/>
      <c r="K69" s="58"/>
      <c r="L69" s="58"/>
      <c r="M69" s="136"/>
      <c r="N69" s="175"/>
      <c r="O69" s="177"/>
      <c r="P69" s="177"/>
    </row>
    <row r="70" spans="1:16" x14ac:dyDescent="0.25">
      <c r="A70" s="58" t="s">
        <v>211</v>
      </c>
      <c r="B70" s="106" t="s">
        <v>130</v>
      </c>
      <c r="C70" s="120"/>
      <c r="D70" s="120"/>
      <c r="E70" s="106"/>
      <c r="F70" s="106"/>
      <c r="G70" s="106"/>
      <c r="H70" s="106"/>
      <c r="I70" s="120">
        <v>1453</v>
      </c>
      <c r="J70" s="120">
        <v>1453</v>
      </c>
      <c r="K70" s="168">
        <v>1684</v>
      </c>
      <c r="L70" s="161" t="s">
        <v>16</v>
      </c>
      <c r="M70" s="193"/>
      <c r="N70" s="179"/>
      <c r="O70" s="179"/>
      <c r="P70" s="179"/>
    </row>
    <row r="71" spans="1:16" x14ac:dyDescent="0.25">
      <c r="A71" s="58" t="s">
        <v>212</v>
      </c>
      <c r="B71" s="68" t="s">
        <v>52</v>
      </c>
      <c r="C71" s="121"/>
      <c r="D71" s="121"/>
      <c r="E71" s="68"/>
      <c r="F71" s="68">
        <v>1420</v>
      </c>
      <c r="G71" s="68">
        <v>1568</v>
      </c>
      <c r="H71" s="68">
        <v>1581</v>
      </c>
      <c r="I71" s="121"/>
      <c r="J71" s="171">
        <v>1631</v>
      </c>
      <c r="K71" s="121"/>
      <c r="L71" s="121"/>
      <c r="M71" s="190"/>
      <c r="N71" s="175" t="s">
        <v>16</v>
      </c>
      <c r="O71" s="175" t="s">
        <v>16</v>
      </c>
      <c r="P71" s="175" t="s">
        <v>16</v>
      </c>
    </row>
    <row r="72" spans="1:16" x14ac:dyDescent="0.25">
      <c r="A72" s="58" t="s">
        <v>217</v>
      </c>
      <c r="B72" s="57" t="s">
        <v>57</v>
      </c>
      <c r="C72" s="58"/>
      <c r="D72" s="58"/>
      <c r="E72" s="57"/>
      <c r="F72" s="57"/>
      <c r="G72" s="57"/>
      <c r="H72" s="57"/>
      <c r="I72" s="58"/>
      <c r="J72" s="58"/>
      <c r="K72" s="58"/>
      <c r="L72" s="58"/>
      <c r="M72" s="136"/>
      <c r="N72" s="175" t="s">
        <v>16</v>
      </c>
      <c r="O72" s="175" t="s">
        <v>16</v>
      </c>
      <c r="P72" s="177"/>
    </row>
    <row r="73" spans="1:16" x14ac:dyDescent="0.25">
      <c r="A73" s="58" t="s">
        <v>272</v>
      </c>
      <c r="B73" s="57" t="s">
        <v>50</v>
      </c>
      <c r="C73" s="58"/>
      <c r="D73" s="58"/>
      <c r="E73" s="57"/>
      <c r="F73" s="57"/>
      <c r="G73" s="57"/>
      <c r="H73" s="57"/>
      <c r="I73" s="58"/>
      <c r="J73" s="58"/>
      <c r="K73" s="58"/>
      <c r="L73" s="58"/>
      <c r="M73" s="136"/>
      <c r="N73" s="177"/>
      <c r="O73" s="177"/>
      <c r="P73" s="175" t="s">
        <v>16</v>
      </c>
    </row>
    <row r="74" spans="1:16" x14ac:dyDescent="0.25">
      <c r="A74" s="58" t="s">
        <v>273</v>
      </c>
      <c r="B74" s="57" t="s">
        <v>144</v>
      </c>
      <c r="C74" s="58"/>
      <c r="D74" s="58"/>
      <c r="E74" s="57"/>
      <c r="F74" s="57"/>
      <c r="G74" s="57"/>
      <c r="H74" s="57"/>
      <c r="I74" s="161" t="s">
        <v>16</v>
      </c>
      <c r="J74" s="58"/>
      <c r="K74" s="58"/>
      <c r="L74" s="58"/>
      <c r="M74" s="136"/>
      <c r="N74" s="177"/>
      <c r="O74" s="177"/>
      <c r="P74" s="175" t="s">
        <v>16</v>
      </c>
    </row>
    <row r="75" spans="1:16" x14ac:dyDescent="0.25">
      <c r="A75" s="58" t="s">
        <v>274</v>
      </c>
      <c r="B75" s="57" t="s">
        <v>143</v>
      </c>
      <c r="C75" s="58"/>
      <c r="D75" s="58"/>
      <c r="E75" s="57"/>
      <c r="F75" s="57"/>
      <c r="G75" s="57"/>
      <c r="H75" s="57"/>
      <c r="I75" s="161" t="s">
        <v>146</v>
      </c>
      <c r="J75" s="58"/>
      <c r="K75" s="58"/>
      <c r="L75" s="58"/>
      <c r="M75" s="136"/>
      <c r="N75" s="184"/>
      <c r="O75" s="184"/>
      <c r="P75" s="184"/>
    </row>
    <row r="76" spans="1:16" x14ac:dyDescent="0.25">
      <c r="A76" s="58" t="s">
        <v>275</v>
      </c>
      <c r="B76" s="57" t="s">
        <v>170</v>
      </c>
      <c r="C76" s="58"/>
      <c r="D76" s="58"/>
      <c r="E76" s="57"/>
      <c r="F76" s="57"/>
      <c r="G76" s="161" t="s">
        <v>146</v>
      </c>
      <c r="H76" s="57"/>
      <c r="I76" s="57"/>
      <c r="J76" s="57"/>
      <c r="K76" s="57"/>
      <c r="L76" s="57"/>
      <c r="N76" s="178"/>
      <c r="O76" s="178"/>
      <c r="P76" s="178"/>
    </row>
    <row r="77" spans="1:16" x14ac:dyDescent="0.25">
      <c r="A77" s="58" t="s">
        <v>276</v>
      </c>
      <c r="B77" s="57" t="s">
        <v>208</v>
      </c>
      <c r="C77" s="58"/>
      <c r="D77" s="58"/>
      <c r="E77" s="161" t="s">
        <v>146</v>
      </c>
      <c r="F77" s="57"/>
      <c r="G77" s="57"/>
      <c r="H77" s="57"/>
      <c r="I77" s="57"/>
      <c r="J77" s="57"/>
      <c r="K77" s="57"/>
      <c r="L77" s="57"/>
      <c r="N77" s="175"/>
      <c r="O77" s="177"/>
      <c r="P77" s="177"/>
    </row>
    <row r="78" spans="1:16" x14ac:dyDescent="0.25">
      <c r="A78" s="58" t="s">
        <v>277</v>
      </c>
      <c r="B78" s="57" t="s">
        <v>196</v>
      </c>
      <c r="C78" s="58"/>
      <c r="D78" s="58"/>
      <c r="E78" s="161" t="s">
        <v>146</v>
      </c>
      <c r="F78" s="161" t="s">
        <v>146</v>
      </c>
      <c r="G78" s="57"/>
      <c r="H78" s="57"/>
      <c r="I78" s="58"/>
      <c r="J78" s="58"/>
      <c r="K78" s="58"/>
      <c r="L78" s="58"/>
      <c r="M78" s="136"/>
      <c r="N78" s="175"/>
      <c r="O78" s="177"/>
      <c r="P78" s="177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39" customWidth="1"/>
    <col min="2" max="2" width="13.7109375" style="151" customWidth="1"/>
    <col min="3" max="3" width="2" style="151" customWidth="1"/>
    <col min="4" max="4" width="17.28515625" style="139" customWidth="1"/>
    <col min="5" max="5" width="19.28515625" style="139" bestFit="1" customWidth="1"/>
    <col min="6" max="6" width="17.28515625" style="139" customWidth="1"/>
    <col min="7" max="7" width="5.5703125" style="139" customWidth="1"/>
    <col min="8" max="8" width="3.7109375" style="139" bestFit="1" customWidth="1"/>
    <col min="9" max="9" width="15" style="139" customWidth="1"/>
    <col min="10" max="12" width="6.85546875" style="139" customWidth="1"/>
    <col min="13" max="13" width="5.140625" style="139" customWidth="1"/>
    <col min="14" max="14" width="7" style="151" customWidth="1"/>
    <col min="15" max="15" width="21.5703125" style="139" customWidth="1"/>
    <col min="16" max="16" width="11.5703125" style="140" bestFit="1" customWidth="1"/>
    <col min="17" max="16384" width="9.140625" style="139"/>
  </cols>
  <sheetData>
    <row r="1" spans="1:16" x14ac:dyDescent="0.25">
      <c r="B1" s="150" t="s">
        <v>171</v>
      </c>
      <c r="C1" s="150"/>
    </row>
    <row r="2" spans="1:16" x14ac:dyDescent="0.25">
      <c r="I2" s="150" t="s">
        <v>172</v>
      </c>
      <c r="J2" s="140"/>
      <c r="N2" s="150" t="s">
        <v>220</v>
      </c>
    </row>
    <row r="3" spans="1:16" x14ac:dyDescent="0.25">
      <c r="I3" s="152"/>
      <c r="J3" s="140"/>
    </row>
    <row r="4" spans="1:16" x14ac:dyDescent="0.25">
      <c r="J4" s="283" t="s">
        <v>173</v>
      </c>
      <c r="K4" s="283"/>
      <c r="L4" s="283"/>
    </row>
    <row r="5" spans="1:16" s="140" customFormat="1" x14ac:dyDescent="0.25">
      <c r="B5" s="151"/>
      <c r="C5" s="151"/>
      <c r="D5" s="153" t="s">
        <v>19</v>
      </c>
      <c r="E5" s="153" t="s">
        <v>20</v>
      </c>
      <c r="F5" s="153" t="s">
        <v>21</v>
      </c>
      <c r="J5" s="153" t="s">
        <v>19</v>
      </c>
      <c r="K5" s="153" t="s">
        <v>20</v>
      </c>
      <c r="L5" s="153" t="s">
        <v>21</v>
      </c>
      <c r="N5" s="153" t="s">
        <v>222</v>
      </c>
      <c r="O5" s="153" t="s">
        <v>1</v>
      </c>
      <c r="P5" s="153" t="s">
        <v>221</v>
      </c>
    </row>
    <row r="6" spans="1:16" x14ac:dyDescent="0.25">
      <c r="A6" s="143" t="s">
        <v>19</v>
      </c>
      <c r="B6" s="154">
        <v>2010</v>
      </c>
      <c r="C6" s="155"/>
      <c r="D6" s="145" t="s">
        <v>39</v>
      </c>
      <c r="E6" s="145" t="s">
        <v>41</v>
      </c>
      <c r="F6" s="145" t="s">
        <v>45</v>
      </c>
      <c r="H6" s="143" t="s">
        <v>19</v>
      </c>
      <c r="I6" s="144" t="s">
        <v>174</v>
      </c>
      <c r="J6" s="143">
        <v>4</v>
      </c>
      <c r="K6" s="143">
        <v>1</v>
      </c>
      <c r="L6" s="143">
        <v>3</v>
      </c>
    </row>
    <row r="7" spans="1:16" x14ac:dyDescent="0.25">
      <c r="A7" s="143" t="s">
        <v>20</v>
      </c>
      <c r="B7" s="154">
        <v>2011</v>
      </c>
      <c r="C7" s="155"/>
      <c r="D7" s="145" t="s">
        <v>45</v>
      </c>
      <c r="E7" s="145" t="s">
        <v>41</v>
      </c>
      <c r="F7" s="145" t="s">
        <v>46</v>
      </c>
      <c r="H7" s="143" t="s">
        <v>20</v>
      </c>
      <c r="I7" s="144" t="s">
        <v>178</v>
      </c>
      <c r="J7" s="143">
        <v>2</v>
      </c>
      <c r="K7" s="143"/>
      <c r="L7" s="143">
        <v>1</v>
      </c>
      <c r="N7" s="201">
        <v>2012</v>
      </c>
      <c r="O7" s="145" t="s">
        <v>121</v>
      </c>
      <c r="P7" s="143">
        <v>39</v>
      </c>
    </row>
    <row r="8" spans="1:16" x14ac:dyDescent="0.25">
      <c r="A8" s="143" t="s">
        <v>21</v>
      </c>
      <c r="B8" s="154" t="s">
        <v>176</v>
      </c>
      <c r="C8" s="155"/>
      <c r="D8" s="145" t="s">
        <v>83</v>
      </c>
      <c r="E8" s="145" t="s">
        <v>96</v>
      </c>
      <c r="F8" s="145" t="s">
        <v>177</v>
      </c>
      <c r="H8" s="143" t="s">
        <v>21</v>
      </c>
      <c r="I8" s="144" t="s">
        <v>175</v>
      </c>
      <c r="J8" s="143">
        <v>1</v>
      </c>
      <c r="K8" s="143">
        <v>3</v>
      </c>
      <c r="L8" s="143"/>
      <c r="N8" s="201">
        <v>2013</v>
      </c>
      <c r="O8" s="145" t="s">
        <v>133</v>
      </c>
      <c r="P8" s="143">
        <v>72</v>
      </c>
    </row>
    <row r="9" spans="1:16" x14ac:dyDescent="0.25">
      <c r="A9" s="143" t="s">
        <v>22</v>
      </c>
      <c r="B9" s="154" t="s">
        <v>179</v>
      </c>
      <c r="C9" s="155"/>
      <c r="D9" s="145" t="s">
        <v>118</v>
      </c>
      <c r="E9" s="145" t="s">
        <v>96</v>
      </c>
      <c r="F9" s="145" t="s">
        <v>45</v>
      </c>
      <c r="H9" s="143" t="s">
        <v>22</v>
      </c>
      <c r="I9" s="144" t="s">
        <v>188</v>
      </c>
      <c r="J9" s="143">
        <v>1</v>
      </c>
      <c r="K9" s="143">
        <v>3</v>
      </c>
      <c r="L9" s="143"/>
      <c r="N9" s="201">
        <v>2013</v>
      </c>
      <c r="O9" s="145" t="s">
        <v>92</v>
      </c>
      <c r="P9" s="143">
        <v>62</v>
      </c>
    </row>
    <row r="10" spans="1:16" x14ac:dyDescent="0.25">
      <c r="A10" s="143" t="s">
        <v>23</v>
      </c>
      <c r="B10" s="154" t="s">
        <v>181</v>
      </c>
      <c r="C10" s="155"/>
      <c r="D10" s="145" t="s">
        <v>41</v>
      </c>
      <c r="E10" s="145" t="s">
        <v>45</v>
      </c>
      <c r="F10" s="145" t="s">
        <v>133</v>
      </c>
      <c r="H10" s="143" t="s">
        <v>23</v>
      </c>
      <c r="I10" s="144" t="s">
        <v>180</v>
      </c>
      <c r="J10" s="143">
        <v>1</v>
      </c>
      <c r="K10" s="143"/>
      <c r="L10" s="143"/>
      <c r="N10" s="224">
        <v>2014</v>
      </c>
      <c r="O10" s="225" t="s">
        <v>147</v>
      </c>
      <c r="P10" s="226">
        <v>213</v>
      </c>
    </row>
    <row r="11" spans="1:16" x14ac:dyDescent="0.25">
      <c r="A11" s="143" t="s">
        <v>24</v>
      </c>
      <c r="B11" s="154" t="s">
        <v>183</v>
      </c>
      <c r="C11" s="155"/>
      <c r="D11" s="145" t="s">
        <v>45</v>
      </c>
      <c r="E11" s="145" t="s">
        <v>41</v>
      </c>
      <c r="F11" s="145" t="s">
        <v>46</v>
      </c>
      <c r="H11" s="143" t="s">
        <v>24</v>
      </c>
      <c r="I11" s="144" t="s">
        <v>182</v>
      </c>
      <c r="J11" s="143">
        <v>1</v>
      </c>
      <c r="K11" s="143"/>
      <c r="L11" s="143"/>
      <c r="N11" s="227">
        <v>2014</v>
      </c>
      <c r="O11" s="228" t="s">
        <v>150</v>
      </c>
      <c r="P11" s="229">
        <v>132</v>
      </c>
    </row>
    <row r="12" spans="1:16" x14ac:dyDescent="0.25">
      <c r="A12" s="143" t="s">
        <v>25</v>
      </c>
      <c r="B12" s="154" t="s">
        <v>185</v>
      </c>
      <c r="C12" s="155"/>
      <c r="D12" s="145" t="s">
        <v>133</v>
      </c>
      <c r="E12" s="145" t="s">
        <v>120</v>
      </c>
      <c r="F12" s="145" t="s">
        <v>46</v>
      </c>
      <c r="H12" s="143" t="s">
        <v>25</v>
      </c>
      <c r="I12" s="144" t="s">
        <v>184</v>
      </c>
      <c r="J12" s="143">
        <v>1</v>
      </c>
      <c r="K12" s="143"/>
      <c r="L12" s="143"/>
      <c r="N12" s="201">
        <v>2015</v>
      </c>
      <c r="O12" s="145" t="s">
        <v>159</v>
      </c>
      <c r="P12" s="143">
        <v>128</v>
      </c>
    </row>
    <row r="13" spans="1:16" x14ac:dyDescent="0.25">
      <c r="A13" s="143" t="s">
        <v>26</v>
      </c>
      <c r="B13" s="154" t="s">
        <v>187</v>
      </c>
      <c r="C13" s="155"/>
      <c r="D13" s="145" t="s">
        <v>45</v>
      </c>
      <c r="E13" s="145" t="s">
        <v>120</v>
      </c>
      <c r="F13" s="145" t="s">
        <v>46</v>
      </c>
      <c r="H13" s="143" t="s">
        <v>26</v>
      </c>
      <c r="I13" s="144" t="s">
        <v>232</v>
      </c>
      <c r="J13" s="143">
        <v>1</v>
      </c>
      <c r="K13" s="143"/>
      <c r="L13" s="143"/>
      <c r="N13" s="201">
        <v>2015</v>
      </c>
      <c r="O13" s="145" t="s">
        <v>133</v>
      </c>
      <c r="P13" s="143">
        <v>120</v>
      </c>
    </row>
    <row r="14" spans="1:16" x14ac:dyDescent="0.25">
      <c r="A14" s="143" t="s">
        <v>27</v>
      </c>
      <c r="B14" s="154" t="s">
        <v>189</v>
      </c>
      <c r="C14" s="155"/>
      <c r="D14" s="145" t="s">
        <v>45</v>
      </c>
      <c r="E14" s="145" t="s">
        <v>46</v>
      </c>
      <c r="F14" s="145" t="s">
        <v>154</v>
      </c>
      <c r="H14" s="143" t="s">
        <v>27</v>
      </c>
      <c r="I14" s="144" t="s">
        <v>186</v>
      </c>
      <c r="J14" s="143"/>
      <c r="K14" s="143">
        <v>3</v>
      </c>
      <c r="L14" s="143"/>
      <c r="N14" s="201">
        <v>2016</v>
      </c>
      <c r="O14" s="145" t="s">
        <v>216</v>
      </c>
      <c r="P14" s="143">
        <v>117</v>
      </c>
    </row>
    <row r="15" spans="1:16" x14ac:dyDescent="0.25">
      <c r="A15" s="143" t="s">
        <v>28</v>
      </c>
      <c r="B15" s="154" t="s">
        <v>191</v>
      </c>
      <c r="C15" s="155"/>
      <c r="D15" s="201" t="s">
        <v>133</v>
      </c>
      <c r="E15" s="201" t="s">
        <v>120</v>
      </c>
      <c r="F15" s="201" t="s">
        <v>45</v>
      </c>
      <c r="H15" s="143" t="s">
        <v>28</v>
      </c>
      <c r="I15" s="144" t="s">
        <v>190</v>
      </c>
      <c r="J15" s="143"/>
      <c r="K15" s="143">
        <v>1</v>
      </c>
      <c r="L15" s="143">
        <v>4</v>
      </c>
      <c r="N15" s="223">
        <v>2016</v>
      </c>
      <c r="O15" s="223" t="s">
        <v>150</v>
      </c>
      <c r="P15" s="222">
        <v>189</v>
      </c>
    </row>
    <row r="16" spans="1:16" x14ac:dyDescent="0.25">
      <c r="A16" s="143" t="s">
        <v>29</v>
      </c>
      <c r="B16" s="154" t="s">
        <v>214</v>
      </c>
      <c r="C16" s="155"/>
      <c r="D16" s="201" t="s">
        <v>120</v>
      </c>
      <c r="E16" s="201" t="s">
        <v>96</v>
      </c>
      <c r="F16" s="201" t="s">
        <v>216</v>
      </c>
      <c r="H16" s="143" t="s">
        <v>29</v>
      </c>
      <c r="I16" s="144" t="s">
        <v>231</v>
      </c>
      <c r="J16" s="143"/>
      <c r="K16" s="143">
        <v>1</v>
      </c>
      <c r="L16" s="143"/>
      <c r="N16" s="201">
        <v>2017</v>
      </c>
      <c r="O16" s="143" t="s">
        <v>223</v>
      </c>
      <c r="P16" s="143"/>
    </row>
    <row r="17" spans="1:12" x14ac:dyDescent="0.25">
      <c r="A17" s="143" t="s">
        <v>30</v>
      </c>
      <c r="B17" s="154" t="s">
        <v>224</v>
      </c>
      <c r="C17" s="155"/>
      <c r="D17" s="201" t="s">
        <v>150</v>
      </c>
      <c r="E17" s="201" t="s">
        <v>213</v>
      </c>
      <c r="F17" s="201" t="s">
        <v>216</v>
      </c>
      <c r="H17" s="143" t="s">
        <v>30</v>
      </c>
      <c r="I17" s="144" t="s">
        <v>219</v>
      </c>
      <c r="J17" s="143"/>
      <c r="K17" s="143"/>
      <c r="L17" s="143">
        <v>2</v>
      </c>
    </row>
    <row r="18" spans="1:12" x14ac:dyDescent="0.25">
      <c r="A18" s="143" t="s">
        <v>31</v>
      </c>
      <c r="B18" s="154" t="s">
        <v>233</v>
      </c>
      <c r="C18" s="155"/>
      <c r="D18" s="143" t="s">
        <v>223</v>
      </c>
      <c r="E18" s="143" t="s">
        <v>223</v>
      </c>
      <c r="F18" s="143" t="s">
        <v>223</v>
      </c>
      <c r="H18" s="143" t="s">
        <v>31</v>
      </c>
      <c r="I18" s="144" t="s">
        <v>192</v>
      </c>
      <c r="J18" s="143"/>
      <c r="K18" s="143"/>
      <c r="L18" s="143">
        <v>1</v>
      </c>
    </row>
    <row r="19" spans="1:12" x14ac:dyDescent="0.25">
      <c r="B19" s="155"/>
      <c r="C19" s="155"/>
      <c r="H19" s="143" t="s">
        <v>32</v>
      </c>
      <c r="I19" s="144" t="s">
        <v>193</v>
      </c>
      <c r="J19" s="143"/>
      <c r="K19" s="143"/>
      <c r="L19" s="143">
        <v>1</v>
      </c>
    </row>
    <row r="20" spans="1:12" x14ac:dyDescent="0.25">
      <c r="B20" s="155"/>
      <c r="C20" s="155"/>
    </row>
    <row r="21" spans="1:12" x14ac:dyDescent="0.25">
      <c r="B21" s="155"/>
      <c r="C21" s="155"/>
    </row>
    <row r="22" spans="1:12" x14ac:dyDescent="0.25">
      <c r="B22" s="155"/>
      <c r="C22" s="155"/>
    </row>
    <row r="23" spans="1:12" x14ac:dyDescent="0.25">
      <c r="B23" s="155"/>
      <c r="C23" s="155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Podle ELO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2017-02-01T08:13:22Z</dcterms:modified>
</cp:coreProperties>
</file>