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52511"/>
</workbook>
</file>

<file path=xl/calcChain.xml><?xml version="1.0" encoding="utf-8"?>
<calcChain xmlns="http://schemas.openxmlformats.org/spreadsheetml/2006/main">
  <c r="G41" i="2" l="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1" i="2"/>
  <c r="AS90" i="11" l="1"/>
</calcChain>
</file>

<file path=xl/sharedStrings.xml><?xml version="1.0" encoding="utf-8"?>
<sst xmlns="http://schemas.openxmlformats.org/spreadsheetml/2006/main" count="1212" uniqueCount="406">
  <si>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</si>
  <si>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</si>
  <si>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</si>
  <si>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</si>
  <si>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</si>
  <si>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</si>
  <si>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</si>
  <si>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</si>
  <si>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</si>
  <si>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</si>
  <si>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</si>
  <si>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</si>
  <si>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</si>
  <si>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</si>
  <si>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</si>
  <si>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</si>
  <si>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</si>
  <si>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</si>
  <si>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</si>
  <si>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</si>
  <si>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</si>
  <si>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</si>
  <si>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</si>
  <si>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</si>
  <si>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</si>
  <si>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</si>
  <si>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</si>
  <si>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</si>
  <si>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</si>
  <si>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</si>
  <si>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</si>
  <si>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</si>
  <si>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</si>
  <si>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</si>
  <si>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</si>
  <si>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</si>
  <si>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</si>
  <si>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</si>
  <si>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</si>
  <si>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</si>
  <si>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</si>
  <si>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</si>
  <si>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</si>
  <si>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</si>
  <si>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</si>
  <si>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</si>
  <si>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</si>
  <si>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</si>
  <si>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</si>
  <si>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</si>
  <si>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</si>
  <si>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</si>
  <si>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</si>
  <si>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</si>
  <si>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</si>
  <si>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</si>
  <si>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</si>
  <si>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</si>
  <si>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</si>
  <si>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</si>
  <si>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</si>
  <si>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</si>
  <si>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</si>
  <si>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</si>
  <si>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</si>
  <si>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</si>
  <si>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</si>
  <si>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</si>
  <si>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</si>
  <si>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</si>
  <si>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</si>
  <si>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</si>
  <si>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</si>
  <si>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</si>
  <si>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</si>
  <si>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</si>
  <si>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</si>
  <si>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</si>
  <si>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</si>
  <si>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</si>
  <si>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</si>
  <si>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</si>
  <si>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</si>
  <si>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</si>
  <si>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</si>
  <si>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</si>
  <si>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</si>
  <si>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</si>
  <si>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</si>
  <si>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</si>
  <si>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</si>
  <si>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</si>
  <si>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</si>
  <si>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</si>
  <si>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</si>
  <si>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</si>
  <si>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</si>
  <si>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</si>
  <si>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</si>
  <si>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</si>
  <si>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</si>
  <si>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</si>
  <si>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</si>
  <si>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</si>
  <si>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</si>
  <si>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</si>
  <si>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</si>
  <si>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</si>
  <si>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</si>
  <si>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</si>
  <si>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</si>
  <si>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</si>
  <si>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</si>
  <si>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</si>
  <si>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</si>
  <si>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</si>
  <si>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</si>
  <si>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</si>
  <si>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</si>
  <si>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</si>
  <si>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</si>
  <si>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</si>
  <si>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</si>
  <si>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</si>
  <si>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</si>
  <si>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</si>
  <si>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</si>
  <si>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</si>
  <si>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</si>
  <si>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</si>
  <si>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</si>
  <si>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</si>
  <si>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</si>
  <si>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</si>
  <si>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</si>
  <si>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</si>
  <si>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</si>
  <si>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</si>
  <si>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</si>
  <si>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</si>
  <si>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</si>
  <si>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</si>
  <si>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</si>
  <si>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</si>
  <si>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</si>
  <si>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</si>
  <si>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</si>
  <si>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</si>
  <si>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</si>
  <si>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</si>
  <si>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</si>
  <si>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</si>
  <si>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</si>
  <si>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</si>
  <si>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</si>
  <si>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</si>
  <si>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</si>
  <si>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</si>
  <si>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</si>
  <si>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</si>
  <si>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</si>
  <si>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</si>
  <si>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</si>
  <si>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</si>
  <si>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</si>
  <si>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</si>
  <si>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</si>
  <si>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</si>
  <si>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</si>
  <si>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</si>
  <si>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</si>
  <si>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</si>
  <si>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</si>
  <si>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</si>
  <si>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</si>
  <si>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</si>
  <si>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</si>
  <si>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</si>
  <si>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</si>
  <si>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</si>
  <si>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</si>
  <si>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</si>
  <si>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</si>
  <si>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</si>
  <si>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</si>
  <si>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</si>
  <si>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</si>
  <si>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</si>
  <si>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</si>
  <si>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</si>
  <si>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</si>
  <si>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</si>
  <si>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</si>
  <si>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</si>
  <si>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</si>
  <si>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</si>
  <si>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</si>
  <si>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</si>
  <si>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</si>
  <si>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</si>
  <si>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</si>
  <si>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</si>
  <si>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</si>
  <si>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</si>
  <si>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</si>
  <si>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</si>
  <si>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</si>
  <si>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</si>
  <si>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</si>
  <si>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</si>
  <si>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</si>
  <si>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</si>
  <si>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</si>
  <si>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</si>
  <si>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</si>
  <si>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</si>
  <si>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</si>
  <si>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</si>
  <si>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</si>
  <si>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</si>
  <si>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</si>
  <si>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</si>
  <si>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</si>
  <si>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</si>
  <si>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</si>
  <si>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</si>
  <si>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</si>
  <si>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</si>
  <si>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</si>
  <si>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</si>
  <si>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</si>
  <si>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</si>
  <si>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</si>
  <si>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</si>
  <si>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</si>
  <si>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</si>
  <si>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</si>
  <si>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</si>
  <si>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</si>
  <si>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</si>
  <si>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</si>
  <si>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</si>
  <si>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</si>
  <si>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</si>
  <si>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</si>
  <si>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</si>
  <si>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</si>
  <si>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</si>
  <si>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</si>
  <si>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</si>
  <si>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</si>
  <si>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</si>
  <si>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</si>
  <si>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</si>
  <si>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</si>
  <si>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</si>
  <si>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</si>
  <si>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</si>
  <si>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</si>
  <si>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</si>
  <si>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</si>
  <si>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</si>
  <si>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</si>
  <si>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</si>
  <si>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</si>
  <si>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</si>
  <si>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</si>
  <si>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</si>
  <si>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</si>
  <si>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</si>
  <si>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</si>
  <si>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</si>
  <si>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</si>
  <si>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</si>
  <si>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</si>
  <si>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</si>
  <si>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</si>
  <si>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</si>
  <si>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</si>
  <si>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</si>
  <si>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</si>
  <si>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</si>
  <si>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</si>
  <si>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</si>
  <si>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</si>
  <si>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</si>
  <si>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</si>
  <si>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</si>
  <si>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</si>
  <si>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</si>
  <si>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</si>
  <si>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</si>
  <si>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</si>
  <si>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</si>
  <si>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</si>
  <si>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</si>
  <si>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</si>
  <si>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</si>
  <si>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</si>
  <si>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</si>
  <si>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</si>
  <si>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</si>
  <si>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</si>
  <si>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</si>
  <si>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</si>
  <si>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</si>
  <si>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</si>
  <si>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</si>
  <si>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</si>
  <si>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</si>
  <si>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</si>
  <si>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</si>
  <si>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</si>
  <si>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</si>
  <si>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</si>
  <si>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</si>
  <si>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</si>
  <si>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</si>
  <si>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</si>
  <si>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</si>
  <si>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</si>
  <si>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</si>
  <si>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</si>
  <si>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</si>
  <si>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</si>
  <si>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</si>
  <si>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</si>
  <si>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</si>
  <si>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</si>
  <si>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</si>
  <si>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</si>
  <si>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</si>
  <si>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</si>
  <si>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</si>
  <si>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</si>
  <si>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</si>
  <si>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</si>
  <si>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</si>
  <si>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</si>
  <si>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</si>
  <si>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</si>
  <si>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</si>
  <si>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</si>
  <si>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</si>
  <si>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</si>
  <si>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</si>
  <si>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</si>
  <si>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</si>
  <si>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</si>
  <si>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</si>
  <si>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</si>
  <si>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</si>
  <si>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</si>
  <si>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</si>
  <si>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</si>
  <si>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</si>
  <si>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</si>
  <si>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</si>
  <si>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2010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</si>
  <si>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</si>
  <si>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</si>
  <si>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</si>
  <si>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</si>
  <si>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</si>
  <si>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</si>
  <si>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</si>
  <si>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</si>
  <si>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</si>
  <si>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</si>
  <si>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</si>
  <si>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</si>
  <si>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</si>
  <si>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</si>
  <si>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</si>
  <si>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</si>
  <si>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</si>
  <si>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</si>
  <si>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</si>
  <si>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</si>
  <si>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</si>
  <si>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</si>
  <si>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</si>
  <si>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</si>
  <si>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</si>
  <si>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</si>
  <si>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</si>
  <si>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</si>
  <si>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</si>
  <si>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</si>
  <si>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</si>
  <si>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</si>
  <si>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</si>
  <si>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</si>
  <si>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</si>
  <si>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</si>
  <si>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</si>
  <si>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</si>
  <si>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</si>
  <si>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</si>
  <si>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</si>
  <si>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</si>
  <si>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</si>
  <si>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</si>
  <si>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</si>
  <si>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</si>
  <si>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>Postupová tabulka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</si>
</sst>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10" borderId="27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2" fillId="0" borderId="1" xfId="0" applyFont="1" applyFill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5" fontId="39" fillId="0" borderId="23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showGridLines="0" tabSelected="1" workbookViewId="0">
      <selection activeCell="C2" sqref="C2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405</v>
      </c>
    </row>
    <row r="2" spans="2:10" ht="18.75" x14ac:dyDescent="0.3">
      <c r="D2" s="2"/>
      <c r="I2" s="13" t="s">
        <v>135</v>
      </c>
      <c r="J2" s="41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6.5</v>
      </c>
      <c r="I4" s="14">
        <v>1</v>
      </c>
      <c r="J4" s="14"/>
    </row>
    <row r="5" spans="2:10" ht="16.5" customHeight="1" x14ac:dyDescent="0.3">
      <c r="B5" s="14" t="s">
        <v>32</v>
      </c>
      <c r="C5" s="10">
        <v>7</v>
      </c>
      <c r="D5" s="39" t="s">
        <v>10</v>
      </c>
      <c r="E5" s="7">
        <v>1668</v>
      </c>
      <c r="F5" s="8">
        <v>1595</v>
      </c>
      <c r="G5" s="10">
        <v>6</v>
      </c>
      <c r="I5" s="14"/>
      <c r="J5" s="14"/>
    </row>
    <row r="6" spans="2:10" ht="16.5" customHeight="1" x14ac:dyDescent="0.3">
      <c r="B6" s="14" t="s">
        <v>33</v>
      </c>
      <c r="C6" s="10">
        <v>4</v>
      </c>
      <c r="D6" s="39" t="s">
        <v>121</v>
      </c>
      <c r="E6" s="7">
        <v>1902</v>
      </c>
      <c r="F6" s="8">
        <v>1887</v>
      </c>
      <c r="G6" s="10">
        <v>5.5</v>
      </c>
      <c r="I6" s="14">
        <v>1</v>
      </c>
      <c r="J6" s="14"/>
    </row>
    <row r="7" spans="2:10" ht="16.5" customHeight="1" x14ac:dyDescent="0.3">
      <c r="B7" s="14" t="s">
        <v>34</v>
      </c>
      <c r="C7" s="10">
        <v>8</v>
      </c>
      <c r="D7" s="39" t="s">
        <v>9</v>
      </c>
      <c r="E7" s="7">
        <v>1646</v>
      </c>
      <c r="F7" s="8">
        <v>1747</v>
      </c>
      <c r="G7" s="10">
        <v>5.5</v>
      </c>
      <c r="I7" s="14"/>
      <c r="J7" s="14"/>
    </row>
    <row r="8" spans="2:10" ht="16.5" customHeight="1" x14ac:dyDescent="0.3">
      <c r="B8" s="14" t="s">
        <v>35</v>
      </c>
      <c r="C8" s="327">
        <v>3</v>
      </c>
      <c r="D8" s="333" t="s">
        <v>0</v>
      </c>
      <c r="E8" s="7">
        <v>1943</v>
      </c>
      <c r="F8" s="8">
        <v>1924</v>
      </c>
      <c r="G8" s="327">
        <v>5</v>
      </c>
      <c r="I8" s="14">
        <v>2</v>
      </c>
      <c r="J8" s="14"/>
    </row>
    <row r="9" spans="2:10" ht="16.5" customHeight="1" x14ac:dyDescent="0.3">
      <c r="B9" s="14" t="s">
        <v>36</v>
      </c>
      <c r="C9" s="10">
        <v>9</v>
      </c>
      <c r="D9" s="39" t="s">
        <v>14</v>
      </c>
      <c r="E9" s="7">
        <v>1624</v>
      </c>
      <c r="F9" s="8">
        <v>1631</v>
      </c>
      <c r="G9" s="10">
        <v>5</v>
      </c>
      <c r="I9" s="14"/>
      <c r="J9" s="14"/>
    </row>
    <row r="10" spans="2:10" ht="16.5" customHeight="1" x14ac:dyDescent="0.3">
      <c r="B10" s="14" t="s">
        <v>37</v>
      </c>
      <c r="C10" s="328">
        <v>16</v>
      </c>
      <c r="D10" s="332" t="s">
        <v>5</v>
      </c>
      <c r="E10" s="7">
        <v>1454</v>
      </c>
      <c r="F10" s="8">
        <v>1432</v>
      </c>
      <c r="G10" s="328">
        <v>5</v>
      </c>
      <c r="I10" s="14"/>
      <c r="J10" s="14"/>
    </row>
    <row r="11" spans="2:10" ht="16.5" customHeight="1" x14ac:dyDescent="0.3">
      <c r="B11" s="14" t="s">
        <v>38</v>
      </c>
      <c r="C11" s="328">
        <v>20</v>
      </c>
      <c r="D11" s="332" t="s">
        <v>13</v>
      </c>
      <c r="E11" s="7">
        <v>1376</v>
      </c>
      <c r="F11" s="8">
        <v>1403</v>
      </c>
      <c r="G11" s="328">
        <v>5</v>
      </c>
      <c r="I11" s="14"/>
      <c r="J11" s="14"/>
    </row>
    <row r="12" spans="2:10" ht="16.5" customHeight="1" x14ac:dyDescent="0.3">
      <c r="B12" s="14" t="s">
        <v>39</v>
      </c>
      <c r="C12" s="328">
        <v>17</v>
      </c>
      <c r="D12" s="332" t="s">
        <v>23</v>
      </c>
      <c r="E12" s="7">
        <v>1444</v>
      </c>
      <c r="F12" s="8">
        <v>1490</v>
      </c>
      <c r="G12" s="328">
        <v>4.5</v>
      </c>
      <c r="I12" s="14"/>
      <c r="J12" s="14"/>
    </row>
    <row r="13" spans="2:10" ht="16.5" customHeight="1" x14ac:dyDescent="0.3">
      <c r="B13" s="14" t="s">
        <v>40</v>
      </c>
      <c r="C13" s="10">
        <v>6</v>
      </c>
      <c r="D13" s="39" t="s">
        <v>8</v>
      </c>
      <c r="E13" s="7">
        <v>1671</v>
      </c>
      <c r="F13" s="8">
        <v>1667</v>
      </c>
      <c r="G13" s="10">
        <v>4</v>
      </c>
      <c r="I13" s="14">
        <v>1</v>
      </c>
      <c r="J13" s="14"/>
    </row>
    <row r="14" spans="2:10" ht="16.5" customHeight="1" x14ac:dyDescent="0.3">
      <c r="B14" s="14" t="s">
        <v>41</v>
      </c>
      <c r="C14" s="327">
        <v>10</v>
      </c>
      <c r="D14" s="333" t="s">
        <v>2</v>
      </c>
      <c r="E14" s="7">
        <v>1537</v>
      </c>
      <c r="F14" s="8">
        <v>1530</v>
      </c>
      <c r="G14" s="327">
        <v>4</v>
      </c>
      <c r="I14" s="14"/>
      <c r="J14" s="14"/>
    </row>
    <row r="15" spans="2:10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4</v>
      </c>
      <c r="I15" s="14"/>
      <c r="J15" s="14"/>
    </row>
    <row r="16" spans="2:10" ht="16.5" customHeight="1" x14ac:dyDescent="0.3">
      <c r="B16" s="14" t="s">
        <v>43</v>
      </c>
      <c r="C16" s="11">
        <v>13</v>
      </c>
      <c r="D16" s="332" t="s">
        <v>1</v>
      </c>
      <c r="E16" s="7">
        <v>1502</v>
      </c>
      <c r="F16" s="326">
        <v>1499</v>
      </c>
      <c r="G16" s="11">
        <v>4</v>
      </c>
      <c r="I16" s="14"/>
      <c r="J16" s="14"/>
    </row>
    <row r="17" spans="2:10" ht="16.5" customHeight="1" x14ac:dyDescent="0.3">
      <c r="B17" s="14" t="s">
        <v>44</v>
      </c>
      <c r="C17" s="328">
        <v>19</v>
      </c>
      <c r="D17" s="332" t="s">
        <v>7</v>
      </c>
      <c r="E17" s="7">
        <v>1429</v>
      </c>
      <c r="F17" s="8">
        <v>1444</v>
      </c>
      <c r="G17" s="328">
        <v>4</v>
      </c>
      <c r="I17" s="14">
        <v>1</v>
      </c>
      <c r="J17" s="14"/>
    </row>
    <row r="18" spans="2:10" ht="16.5" customHeight="1" x14ac:dyDescent="0.3">
      <c r="B18" s="14" t="s">
        <v>45</v>
      </c>
      <c r="C18" s="329" t="s">
        <v>53</v>
      </c>
      <c r="D18" s="324" t="s">
        <v>26</v>
      </c>
      <c r="E18" s="7">
        <v>1290</v>
      </c>
      <c r="F18" s="8">
        <v>1368</v>
      </c>
      <c r="G18" s="330">
        <v>4</v>
      </c>
      <c r="I18" s="14"/>
      <c r="J18" s="14"/>
    </row>
    <row r="19" spans="2:10" ht="16.5" customHeight="1" x14ac:dyDescent="0.3">
      <c r="B19" s="14" t="s">
        <v>46</v>
      </c>
      <c r="C19" s="327">
        <v>5</v>
      </c>
      <c r="D19" s="333" t="s">
        <v>3</v>
      </c>
      <c r="E19" s="7">
        <v>1728</v>
      </c>
      <c r="F19" s="8">
        <v>1721</v>
      </c>
      <c r="G19" s="327">
        <v>3.5</v>
      </c>
      <c r="I19" s="14">
        <v>1</v>
      </c>
      <c r="J19" s="14"/>
    </row>
    <row r="20" spans="2:10" ht="16.5" customHeight="1" x14ac:dyDescent="0.3">
      <c r="B20" s="14" t="s">
        <v>47</v>
      </c>
      <c r="C20" s="11">
        <v>11</v>
      </c>
      <c r="D20" s="38" t="s">
        <v>12</v>
      </c>
      <c r="E20" s="7">
        <v>1536</v>
      </c>
      <c r="F20" s="8">
        <v>1446</v>
      </c>
      <c r="G20" s="11">
        <v>3.5</v>
      </c>
      <c r="I20" s="14">
        <v>1</v>
      </c>
      <c r="J20" s="14"/>
    </row>
    <row r="21" spans="2:10" ht="16.5" customHeight="1" x14ac:dyDescent="0.3">
      <c r="B21" s="14" t="s">
        <v>48</v>
      </c>
      <c r="C21" s="11">
        <v>21</v>
      </c>
      <c r="D21" s="332" t="s">
        <v>15</v>
      </c>
      <c r="E21" s="7">
        <v>1352</v>
      </c>
      <c r="F21" s="326">
        <v>1415</v>
      </c>
      <c r="G21" s="11">
        <v>3.5</v>
      </c>
      <c r="I21" s="14"/>
      <c r="J21" s="14"/>
    </row>
    <row r="22" spans="2:10" ht="16.5" customHeight="1" x14ac:dyDescent="0.3">
      <c r="B22" s="14" t="s">
        <v>49</v>
      </c>
      <c r="C22" s="329" t="s">
        <v>55</v>
      </c>
      <c r="D22" s="324" t="s">
        <v>20</v>
      </c>
      <c r="E22" s="7">
        <v>1158</v>
      </c>
      <c r="F22" s="8">
        <v>1233</v>
      </c>
      <c r="G22" s="330">
        <v>3.5</v>
      </c>
      <c r="I22" s="14"/>
      <c r="J22" s="14"/>
    </row>
    <row r="23" spans="2:10" ht="16.5" customHeight="1" x14ac:dyDescent="0.3">
      <c r="B23" s="329" t="s">
        <v>50</v>
      </c>
      <c r="C23" s="328">
        <v>14</v>
      </c>
      <c r="D23" s="332" t="s">
        <v>11</v>
      </c>
      <c r="E23" s="7">
        <v>1461</v>
      </c>
      <c r="F23" s="8">
        <v>1455</v>
      </c>
      <c r="G23" s="328">
        <v>3</v>
      </c>
      <c r="I23" s="14"/>
      <c r="J23" s="14"/>
    </row>
    <row r="24" spans="2:10" ht="16.5" customHeight="1" x14ac:dyDescent="0.3">
      <c r="B24" s="329" t="s">
        <v>51</v>
      </c>
      <c r="C24" s="328">
        <v>15</v>
      </c>
      <c r="D24" s="332" t="s">
        <v>22</v>
      </c>
      <c r="E24" s="7">
        <v>1456</v>
      </c>
      <c r="F24" s="8">
        <v>1424</v>
      </c>
      <c r="G24" s="328">
        <v>3</v>
      </c>
      <c r="I24" s="14">
        <v>3</v>
      </c>
      <c r="J24" s="14"/>
    </row>
    <row r="25" spans="2:10" ht="16.5" customHeight="1" x14ac:dyDescent="0.3">
      <c r="B25" s="329" t="s">
        <v>52</v>
      </c>
      <c r="C25" s="328">
        <v>18</v>
      </c>
      <c r="D25" s="334" t="s">
        <v>21</v>
      </c>
      <c r="E25" s="7">
        <v>1432</v>
      </c>
      <c r="F25" s="331">
        <v>0</v>
      </c>
      <c r="G25" s="328">
        <v>3</v>
      </c>
      <c r="I25" s="14"/>
      <c r="J25" s="14"/>
    </row>
    <row r="26" spans="2:10" ht="16.5" customHeight="1" x14ac:dyDescent="0.3">
      <c r="B26" s="329" t="s">
        <v>53</v>
      </c>
      <c r="C26" s="14" t="s">
        <v>54</v>
      </c>
      <c r="D26" s="325" t="s">
        <v>122</v>
      </c>
      <c r="E26" s="7">
        <v>1270</v>
      </c>
      <c r="F26" s="8">
        <v>1346</v>
      </c>
      <c r="G26" s="15">
        <v>3</v>
      </c>
      <c r="I26" s="14">
        <v>1</v>
      </c>
      <c r="J26" s="14"/>
    </row>
    <row r="27" spans="2:10" ht="16.5" customHeight="1" x14ac:dyDescent="0.3">
      <c r="B27" s="329" t="s">
        <v>54</v>
      </c>
      <c r="C27" s="14" t="s">
        <v>134</v>
      </c>
      <c r="D27" s="324" t="s">
        <v>133</v>
      </c>
      <c r="E27" s="7">
        <v>0</v>
      </c>
      <c r="F27" s="326">
        <v>0</v>
      </c>
      <c r="G27" s="15">
        <v>3</v>
      </c>
      <c r="I27" s="14">
        <v>1</v>
      </c>
      <c r="J27" s="14"/>
    </row>
    <row r="28" spans="2:10" ht="16.5" customHeight="1" x14ac:dyDescent="0.3">
      <c r="B28" s="329" t="s">
        <v>55</v>
      </c>
      <c r="C28" s="329" t="s">
        <v>64</v>
      </c>
      <c r="D28" s="325" t="s">
        <v>86</v>
      </c>
      <c r="E28" s="7">
        <v>0</v>
      </c>
      <c r="F28" s="326">
        <v>0</v>
      </c>
      <c r="G28" s="330">
        <v>3</v>
      </c>
      <c r="I28" s="14"/>
      <c r="J28" s="14"/>
    </row>
    <row r="29" spans="2:10" ht="16.5" customHeight="1" x14ac:dyDescent="0.3">
      <c r="B29" s="329" t="s">
        <v>56</v>
      </c>
      <c r="C29" s="329" t="s">
        <v>57</v>
      </c>
      <c r="D29" s="325" t="s">
        <v>85</v>
      </c>
      <c r="E29" s="7">
        <v>1110</v>
      </c>
      <c r="F29" s="326">
        <v>1040</v>
      </c>
      <c r="G29" s="330">
        <v>2.5</v>
      </c>
      <c r="I29" s="14">
        <v>2</v>
      </c>
      <c r="J29" s="14"/>
    </row>
    <row r="30" spans="2:10" ht="16.5" customHeight="1" x14ac:dyDescent="0.3">
      <c r="B30" s="329" t="s">
        <v>57</v>
      </c>
      <c r="C30" s="14" t="s">
        <v>59</v>
      </c>
      <c r="D30" s="324" t="s">
        <v>82</v>
      </c>
      <c r="E30" s="7">
        <v>1028</v>
      </c>
      <c r="F30" s="8">
        <v>1169</v>
      </c>
      <c r="G30" s="15">
        <v>2.5</v>
      </c>
      <c r="I30" s="14">
        <v>2</v>
      </c>
      <c r="J30" s="14"/>
    </row>
    <row r="31" spans="2:10" ht="16.5" customHeight="1" x14ac:dyDescent="0.3">
      <c r="B31" s="329" t="s">
        <v>58</v>
      </c>
      <c r="C31" s="327">
        <v>2</v>
      </c>
      <c r="D31" s="333" t="s">
        <v>67</v>
      </c>
      <c r="E31" s="7">
        <v>2018</v>
      </c>
      <c r="F31" s="326">
        <v>2010</v>
      </c>
      <c r="G31" s="327">
        <v>2</v>
      </c>
      <c r="I31" s="14">
        <v>6</v>
      </c>
      <c r="J31" s="14"/>
    </row>
    <row r="32" spans="2:10" ht="16.5" customHeight="1" x14ac:dyDescent="0.3">
      <c r="B32" s="329" t="s">
        <v>59</v>
      </c>
      <c r="C32" s="329" t="s">
        <v>56</v>
      </c>
      <c r="D32" s="324" t="s">
        <v>28</v>
      </c>
      <c r="E32" s="7">
        <v>1148</v>
      </c>
      <c r="F32" s="8">
        <v>1159</v>
      </c>
      <c r="G32" s="330">
        <v>2</v>
      </c>
      <c r="I32" s="14">
        <v>1</v>
      </c>
      <c r="J32" s="14"/>
    </row>
    <row r="33" spans="2:10" ht="16.5" customHeight="1" x14ac:dyDescent="0.3">
      <c r="B33" s="329" t="s">
        <v>60</v>
      </c>
      <c r="C33" s="14" t="s">
        <v>58</v>
      </c>
      <c r="D33" s="324" t="s">
        <v>25</v>
      </c>
      <c r="E33" s="7">
        <v>1044</v>
      </c>
      <c r="F33" s="326">
        <v>1061</v>
      </c>
      <c r="G33" s="15">
        <v>2</v>
      </c>
      <c r="I33" s="14">
        <v>2</v>
      </c>
      <c r="J33" s="14"/>
    </row>
    <row r="34" spans="2:10" ht="16.5" customHeight="1" x14ac:dyDescent="0.3">
      <c r="B34" s="329" t="s">
        <v>61</v>
      </c>
      <c r="C34" s="329" t="s">
        <v>60</v>
      </c>
      <c r="D34" s="324" t="s">
        <v>27</v>
      </c>
      <c r="E34" s="7">
        <v>1018</v>
      </c>
      <c r="F34" s="326">
        <v>1071</v>
      </c>
      <c r="G34" s="330">
        <v>2</v>
      </c>
      <c r="I34" s="14">
        <v>1</v>
      </c>
      <c r="J34" s="14"/>
    </row>
    <row r="35" spans="2:10" ht="16.5" customHeight="1" x14ac:dyDescent="0.3">
      <c r="B35" s="329" t="s">
        <v>62</v>
      </c>
      <c r="C35" s="14" t="s">
        <v>61</v>
      </c>
      <c r="D35" s="325" t="s">
        <v>24</v>
      </c>
      <c r="E35" s="7">
        <v>0</v>
      </c>
      <c r="F35" s="331">
        <v>0</v>
      </c>
      <c r="G35" s="15">
        <v>2</v>
      </c>
      <c r="I35" s="14">
        <v>2</v>
      </c>
      <c r="J35" s="14">
        <v>1</v>
      </c>
    </row>
    <row r="36" spans="2:10" ht="16.5" customHeight="1" x14ac:dyDescent="0.3">
      <c r="B36" s="329" t="s">
        <v>63</v>
      </c>
      <c r="C36" s="14" t="s">
        <v>63</v>
      </c>
      <c r="D36" s="325" t="s">
        <v>84</v>
      </c>
      <c r="E36" s="7">
        <v>0</v>
      </c>
      <c r="F36" s="8">
        <v>0</v>
      </c>
      <c r="G36" s="15">
        <v>1</v>
      </c>
      <c r="I36" s="14">
        <v>3</v>
      </c>
      <c r="J36" s="14"/>
    </row>
    <row r="37" spans="2:10" ht="16.5" customHeight="1" x14ac:dyDescent="0.3">
      <c r="B37" s="329" t="s">
        <v>64</v>
      </c>
      <c r="C37" s="329" t="s">
        <v>62</v>
      </c>
      <c r="D37" s="324" t="s">
        <v>83</v>
      </c>
      <c r="E37" s="7">
        <v>0</v>
      </c>
      <c r="F37" s="8">
        <v>0</v>
      </c>
      <c r="G37" s="330">
        <v>1</v>
      </c>
      <c r="I37" s="14">
        <v>2</v>
      </c>
      <c r="J37" s="14"/>
    </row>
    <row r="38" spans="2:10" ht="16.5" customHeight="1" x14ac:dyDescent="0.3">
      <c r="B38" s="329" t="s">
        <v>65</v>
      </c>
      <c r="C38" s="14" t="s">
        <v>65</v>
      </c>
      <c r="D38" s="3" t="s">
        <v>6</v>
      </c>
      <c r="E38" s="7">
        <v>0</v>
      </c>
      <c r="F38" s="8">
        <v>0</v>
      </c>
      <c r="G38" s="15">
        <v>0.5</v>
      </c>
      <c r="I38" s="14">
        <v>1</v>
      </c>
      <c r="J38" s="14"/>
    </row>
    <row r="39" spans="2:10" ht="16.5" customHeight="1" x14ac:dyDescent="0.3">
      <c r="B39" s="329" t="s">
        <v>131</v>
      </c>
      <c r="C39" s="14" t="s">
        <v>131</v>
      </c>
      <c r="D39" s="5" t="s">
        <v>123</v>
      </c>
      <c r="E39" s="7">
        <v>0</v>
      </c>
      <c r="F39" s="8">
        <v>0</v>
      </c>
      <c r="G39" s="15">
        <v>0.5</v>
      </c>
      <c r="I39" s="14"/>
      <c r="J39" s="14"/>
    </row>
    <row r="40" spans="2:10" ht="16.5" customHeight="1" x14ac:dyDescent="0.25">
      <c r="F40" s="9"/>
    </row>
    <row r="41" spans="2:10" ht="16.5" customHeight="1" x14ac:dyDescent="0.25">
      <c r="F41" s="9"/>
      <c r="G41" s="44">
        <f>SUM(G4:G39)-32</f>
        <v>90</v>
      </c>
      <c r="I41" s="44">
        <f>SUM(I4:I39)</f>
        <v>35</v>
      </c>
    </row>
    <row r="42" spans="2:10" ht="16.5" customHeight="1" x14ac:dyDescent="0.25">
      <c r="F42" s="9"/>
    </row>
    <row r="43" spans="2:10" ht="16.5" customHeight="1" x14ac:dyDescent="0.25">
      <c r="F43" s="9"/>
    </row>
    <row r="44" spans="2:10" ht="16.5" customHeight="1" x14ac:dyDescent="0.25"/>
    <row r="45" spans="2:10" ht="16.5" customHeight="1" x14ac:dyDescent="0.25"/>
    <row r="46" spans="2:10" ht="16.5" customHeight="1" x14ac:dyDescent="0.25"/>
  </sheetData>
  <sortState ref="C4:J39">
    <sortCondition descending="1" ref="G4:G39"/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workbookViewId="0">
      <selection activeCell="K16" sqref="K16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400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>
        <v>2</v>
      </c>
      <c r="D5" s="39" t="s">
        <v>67</v>
      </c>
      <c r="E5" s="7">
        <v>2018</v>
      </c>
      <c r="F5" s="8">
        <v>2010</v>
      </c>
      <c r="G5" s="10">
        <v>2</v>
      </c>
    </row>
    <row r="6" spans="2:7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29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29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29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29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29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29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29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29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29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29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29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29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29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29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29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27" activePane="bottomLeft" state="frozen"/>
      <selection pane="bottomLeft" activeCell="AN81" sqref="AN81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385</v>
      </c>
    </row>
    <row r="3" spans="1:46" x14ac:dyDescent="0.25">
      <c r="A3" s="202"/>
      <c r="B3" t="s">
        <v>386</v>
      </c>
    </row>
    <row r="4" spans="1:46" x14ac:dyDescent="0.25">
      <c r="B4" t="s">
        <v>387</v>
      </c>
    </row>
    <row r="5" spans="1:46" ht="8.1" customHeight="1" x14ac:dyDescent="0.25"/>
    <row r="6" spans="1:46" x14ac:dyDescent="0.25">
      <c r="A6" s="203"/>
      <c r="B6" t="s">
        <v>388</v>
      </c>
    </row>
    <row r="7" spans="1:46" ht="15.75" thickBot="1" x14ac:dyDescent="0.3">
      <c r="AT7" s="204" t="s">
        <v>389</v>
      </c>
    </row>
    <row r="8" spans="1:46" ht="15.75" thickBot="1" x14ac:dyDescent="0.3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390</v>
      </c>
      <c r="AT8" s="209" t="s">
        <v>391</v>
      </c>
    </row>
    <row r="9" spans="1:46" ht="15.6" customHeight="1" x14ac:dyDescent="0.25">
      <c r="A9" s="210" t="s">
        <v>31</v>
      </c>
      <c r="B9" s="347" t="s">
        <v>4</v>
      </c>
      <c r="C9" s="212"/>
      <c r="D9" s="213"/>
      <c r="E9" s="213"/>
      <c r="F9" s="213">
        <v>0.5</v>
      </c>
      <c r="G9" s="213"/>
      <c r="H9" s="215"/>
      <c r="I9" s="215"/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1.5</v>
      </c>
      <c r="AS9" s="350">
        <f>AR9+AR10</f>
        <v>4.5</v>
      </c>
      <c r="AT9" s="352">
        <f>SUM(C9:Y10)+AI9+AI10</f>
        <v>4.5</v>
      </c>
    </row>
    <row r="10" spans="1:46" ht="15.95" customHeight="1" thickBot="1" x14ac:dyDescent="0.3">
      <c r="A10" s="220"/>
      <c r="B10" s="348">
        <v>2108</v>
      </c>
      <c r="C10" s="222"/>
      <c r="D10" s="223"/>
      <c r="E10" s="223"/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3</v>
      </c>
      <c r="AS10" s="351"/>
      <c r="AT10" s="353"/>
    </row>
    <row r="11" spans="1:46" ht="15.6" customHeight="1" x14ac:dyDescent="0.25">
      <c r="A11" s="230" t="s">
        <v>32</v>
      </c>
      <c r="B11" s="347" t="s">
        <v>67</v>
      </c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50">
        <f>AR11+AR12</f>
        <v>0</v>
      </c>
      <c r="AT11" s="352">
        <f>SUM(C11:Y12)+AI11+AI12</f>
        <v>0</v>
      </c>
    </row>
    <row r="12" spans="1:46" ht="15.95" customHeight="1" thickBot="1" x14ac:dyDescent="0.3">
      <c r="A12" s="238"/>
      <c r="B12" s="348">
        <v>2018</v>
      </c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4"/>
      <c r="AT12" s="353"/>
    </row>
    <row r="13" spans="1:46" ht="15.6" customHeight="1" x14ac:dyDescent="0.25">
      <c r="A13" s="210" t="s">
        <v>33</v>
      </c>
      <c r="B13" s="347" t="s">
        <v>0</v>
      </c>
      <c r="C13" s="244"/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2</v>
      </c>
      <c r="AS13" s="355">
        <f>AR13+AR14</f>
        <v>3</v>
      </c>
      <c r="AT13" s="352">
        <f>SUM(C13:Y14)+AI13+AI14</f>
        <v>3</v>
      </c>
    </row>
    <row r="14" spans="1:46" ht="15.95" customHeight="1" thickBot="1" x14ac:dyDescent="0.3">
      <c r="A14" s="220"/>
      <c r="B14" s="348">
        <v>1943</v>
      </c>
      <c r="C14" s="247"/>
      <c r="D14" s="223"/>
      <c r="E14" s="248"/>
      <c r="F14" s="223"/>
      <c r="G14" s="223"/>
      <c r="H14" s="223">
        <v>1</v>
      </c>
      <c r="I14" s="224">
        <v>0</v>
      </c>
      <c r="J14" s="224"/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1</v>
      </c>
      <c r="AS14" s="351"/>
      <c r="AT14" s="353"/>
    </row>
    <row r="15" spans="1:46" ht="15.6" customHeight="1" x14ac:dyDescent="0.25">
      <c r="A15" s="230" t="s">
        <v>34</v>
      </c>
      <c r="B15" s="347" t="s">
        <v>121</v>
      </c>
      <c r="C15" s="231"/>
      <c r="D15" s="233"/>
      <c r="E15" s="233"/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2</v>
      </c>
      <c r="AS15" s="350">
        <f>AR15+AR16</f>
        <v>3.5</v>
      </c>
      <c r="AT15" s="352">
        <f>SUM(C15:Y16)+AI15+AI16</f>
        <v>3.5</v>
      </c>
    </row>
    <row r="16" spans="1:46" ht="15.95" customHeight="1" thickBot="1" x14ac:dyDescent="0.3">
      <c r="A16" s="238"/>
      <c r="B16" s="348">
        <v>1902</v>
      </c>
      <c r="C16" s="239">
        <v>0.5</v>
      </c>
      <c r="D16" s="241"/>
      <c r="E16" s="241">
        <v>0</v>
      </c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4"/>
      <c r="AT16" s="353"/>
    </row>
    <row r="17" spans="1:46" ht="15.6" customHeight="1" x14ac:dyDescent="0.25">
      <c r="A17" s="210" t="s">
        <v>35</v>
      </c>
      <c r="B17" s="347" t="s">
        <v>3</v>
      </c>
      <c r="C17" s="244"/>
      <c r="D17" s="213"/>
      <c r="E17" s="213"/>
      <c r="F17" s="213"/>
      <c r="G17" s="245"/>
      <c r="H17" s="213">
        <v>0</v>
      </c>
      <c r="I17" s="214"/>
      <c r="J17" s="214"/>
      <c r="K17" s="214">
        <v>0</v>
      </c>
      <c r="L17" s="214">
        <v>1</v>
      </c>
      <c r="M17" s="214"/>
      <c r="N17" s="214"/>
      <c r="O17" s="234"/>
      <c r="P17" s="246"/>
      <c r="Q17" s="246"/>
      <c r="R17" s="250"/>
      <c r="S17" s="250"/>
      <c r="T17" s="246"/>
      <c r="U17" s="250"/>
      <c r="V17" s="234"/>
      <c r="W17" s="267"/>
      <c r="X17" s="234"/>
      <c r="Y17" s="234"/>
      <c r="Z17" s="255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</v>
      </c>
      <c r="AS17" s="355">
        <f>AR17+AR18</f>
        <v>1.5</v>
      </c>
      <c r="AT17" s="352">
        <f>SUM(C17:Y18)+AI17+AI18</f>
        <v>1.5</v>
      </c>
    </row>
    <row r="18" spans="1:46" ht="15.95" customHeight="1" thickBot="1" x14ac:dyDescent="0.3">
      <c r="A18" s="220"/>
      <c r="B18" s="348">
        <v>1728</v>
      </c>
      <c r="C18" s="247"/>
      <c r="D18" s="223"/>
      <c r="E18" s="223"/>
      <c r="F18" s="223">
        <v>0</v>
      </c>
      <c r="G18" s="248"/>
      <c r="H18" s="223"/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7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0.5</v>
      </c>
      <c r="AS18" s="351"/>
      <c r="AT18" s="353"/>
    </row>
    <row r="19" spans="1:46" ht="15.6" customHeight="1" x14ac:dyDescent="0.25">
      <c r="A19" s="230" t="s">
        <v>36</v>
      </c>
      <c r="B19" s="347" t="s">
        <v>8</v>
      </c>
      <c r="C19" s="231">
        <v>0</v>
      </c>
      <c r="D19" s="233"/>
      <c r="E19" s="233">
        <v>0</v>
      </c>
      <c r="F19" s="233"/>
      <c r="G19" s="233"/>
      <c r="H19" s="232"/>
      <c r="I19" s="234"/>
      <c r="J19" s="234"/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7"/>
      <c r="X19" s="234"/>
      <c r="Y19" s="234"/>
      <c r="Z19" s="267"/>
      <c r="AA19" s="267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</v>
      </c>
      <c r="AS19" s="350">
        <f>AR19+AR20</f>
        <v>2</v>
      </c>
      <c r="AT19" s="352">
        <f>SUM(C19:Y20)+AI19+AI20</f>
        <v>2</v>
      </c>
    </row>
    <row r="20" spans="1:46" ht="15.95" customHeight="1" thickBot="1" x14ac:dyDescent="0.3">
      <c r="A20" s="238"/>
      <c r="B20" s="349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/>
      <c r="U20" s="249"/>
      <c r="V20" s="224"/>
      <c r="W20" s="268"/>
      <c r="X20" s="224"/>
      <c r="Y20" s="224"/>
      <c r="Z20" s="268"/>
      <c r="AA20" s="268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</v>
      </c>
      <c r="AS20" s="354"/>
      <c r="AT20" s="353"/>
    </row>
    <row r="21" spans="1:46" ht="15.6" customHeight="1" x14ac:dyDescent="0.25">
      <c r="A21" s="210" t="s">
        <v>37</v>
      </c>
      <c r="B21" s="347" t="s">
        <v>10</v>
      </c>
      <c r="C21" s="244">
        <v>0</v>
      </c>
      <c r="D21" s="213"/>
      <c r="E21" s="213">
        <v>1</v>
      </c>
      <c r="F21" s="213"/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5">
        <v>1</v>
      </c>
      <c r="X21" s="234"/>
      <c r="Y21" s="234"/>
      <c r="Z21" s="255"/>
      <c r="AA21" s="255"/>
      <c r="AB21" s="255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3</v>
      </c>
      <c r="AS21" s="355">
        <f>AR21+AR22</f>
        <v>4</v>
      </c>
      <c r="AT21" s="352">
        <f>SUM(C21:Y22)+AI21+AI22</f>
        <v>4</v>
      </c>
    </row>
    <row r="22" spans="1:46" ht="15.95" customHeight="1" thickBot="1" x14ac:dyDescent="0.3">
      <c r="A22" s="220"/>
      <c r="B22" s="348">
        <v>1668</v>
      </c>
      <c r="C22" s="247"/>
      <c r="D22" s="223"/>
      <c r="E22" s="223"/>
      <c r="F22" s="223">
        <v>0</v>
      </c>
      <c r="G22" s="223"/>
      <c r="H22" s="223"/>
      <c r="I22" s="248"/>
      <c r="J22" s="223"/>
      <c r="K22" s="223"/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7"/>
      <c r="X22" s="224"/>
      <c r="Y22" s="224"/>
      <c r="Z22" s="257"/>
      <c r="AA22" s="257"/>
      <c r="AB22" s="257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1</v>
      </c>
      <c r="AS22" s="351"/>
      <c r="AT22" s="353"/>
    </row>
    <row r="23" spans="1:46" ht="15.6" customHeight="1" x14ac:dyDescent="0.25">
      <c r="A23" s="230" t="s">
        <v>38</v>
      </c>
      <c r="B23" s="347" t="s">
        <v>9</v>
      </c>
      <c r="C23" s="231"/>
      <c r="D23" s="233"/>
      <c r="E23" s="233"/>
      <c r="F23" s="233"/>
      <c r="G23" s="233"/>
      <c r="H23" s="233">
        <v>0.5</v>
      </c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7"/>
      <c r="X23" s="234"/>
      <c r="Y23" s="234"/>
      <c r="Z23" s="267"/>
      <c r="AA23" s="267"/>
      <c r="AB23" s="267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50">
        <f>AR23+AR24</f>
        <v>3.5</v>
      </c>
      <c r="AT23" s="352">
        <f>SUM(C23:Y24)+AI23+AI24</f>
        <v>3.5</v>
      </c>
    </row>
    <row r="24" spans="1:46" ht="15.95" customHeight="1" thickBot="1" x14ac:dyDescent="0.3">
      <c r="A24" s="238"/>
      <c r="B24" s="349">
        <v>1646</v>
      </c>
      <c r="C24" s="239">
        <v>0</v>
      </c>
      <c r="D24" s="241"/>
      <c r="E24" s="241">
        <v>0</v>
      </c>
      <c r="F24" s="241"/>
      <c r="G24" s="241"/>
      <c r="H24" s="241"/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8"/>
      <c r="AA24" s="268"/>
      <c r="AB24" s="268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1</v>
      </c>
      <c r="AS24" s="354"/>
      <c r="AT24" s="353"/>
    </row>
    <row r="25" spans="1:46" ht="15.6" customHeight="1" x14ac:dyDescent="0.25">
      <c r="A25" s="210" t="s">
        <v>39</v>
      </c>
      <c r="B25" s="347" t="s">
        <v>14</v>
      </c>
      <c r="C25" s="244"/>
      <c r="D25" s="213"/>
      <c r="E25" s="213"/>
      <c r="F25" s="213">
        <v>0</v>
      </c>
      <c r="G25" s="213"/>
      <c r="H25" s="213"/>
      <c r="I25" s="213"/>
      <c r="J25" s="213"/>
      <c r="K25" s="245"/>
      <c r="L25" s="214"/>
      <c r="M25" s="214"/>
      <c r="N25" s="214"/>
      <c r="O25" s="214">
        <v>1</v>
      </c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5"/>
      <c r="AA25" s="255"/>
      <c r="AB25" s="255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</v>
      </c>
      <c r="AS25" s="355">
        <f>AR25+AR26</f>
        <v>3</v>
      </c>
      <c r="AT25" s="352">
        <f>SUM(C25:Y26)+AI25+AI26</f>
        <v>3</v>
      </c>
    </row>
    <row r="26" spans="1:46" ht="15.95" customHeight="1" thickBot="1" x14ac:dyDescent="0.3">
      <c r="A26" s="220"/>
      <c r="B26" s="349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/>
      <c r="U26" s="249"/>
      <c r="V26" s="249"/>
      <c r="W26" s="224">
        <v>0</v>
      </c>
      <c r="X26" s="224"/>
      <c r="Y26" s="224"/>
      <c r="Z26" s="257"/>
      <c r="AA26" s="257"/>
      <c r="AB26" s="257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</v>
      </c>
      <c r="AS26" s="351"/>
      <c r="AT26" s="353"/>
    </row>
    <row r="27" spans="1:46" ht="15.6" customHeight="1" x14ac:dyDescent="0.25">
      <c r="A27" s="210" t="s">
        <v>40</v>
      </c>
      <c r="B27" s="347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/>
      <c r="Q27" s="234"/>
      <c r="R27" s="234"/>
      <c r="S27" s="234"/>
      <c r="T27" s="234"/>
      <c r="U27" s="246"/>
      <c r="V27" s="246"/>
      <c r="W27" s="234">
        <v>0</v>
      </c>
      <c r="X27" s="234"/>
      <c r="Y27" s="234"/>
      <c r="Z27" s="267"/>
      <c r="AA27" s="267"/>
      <c r="AB27" s="267"/>
      <c r="AC27" s="267"/>
      <c r="AD27" s="267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1</v>
      </c>
      <c r="AS27" s="350">
        <f>AR27+AR28</f>
        <v>2</v>
      </c>
      <c r="AT27" s="352">
        <f>SUM(C27:Y28)+AI27+AI28</f>
        <v>2</v>
      </c>
    </row>
    <row r="28" spans="1:46" ht="15.95" customHeight="1" thickBot="1" x14ac:dyDescent="0.3">
      <c r="A28" s="220"/>
      <c r="B28" s="348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/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8"/>
      <c r="AA28" s="268"/>
      <c r="AB28" s="268"/>
      <c r="AC28" s="268"/>
      <c r="AD28" s="268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4"/>
      <c r="AT28" s="353"/>
    </row>
    <row r="29" spans="1:46" ht="15.6" customHeight="1" x14ac:dyDescent="0.25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5"/>
      <c r="AA29" s="255"/>
      <c r="AB29" s="255"/>
      <c r="AC29" s="255"/>
      <c r="AD29" s="255"/>
      <c r="AE29" s="255"/>
      <c r="AF29" s="255"/>
      <c r="AG29" s="255"/>
      <c r="AH29" s="267"/>
      <c r="AI29" s="236"/>
      <c r="AJ29" s="236"/>
      <c r="AK29" s="236"/>
      <c r="AL29" s="236"/>
      <c r="AM29" s="236"/>
      <c r="AN29" s="216"/>
      <c r="AO29" s="236"/>
      <c r="AP29" s="237"/>
      <c r="AQ29" s="218"/>
      <c r="AR29" s="219">
        <f t="shared" si="0"/>
        <v>0</v>
      </c>
      <c r="AS29" s="355">
        <f>AR29+AR30</f>
        <v>0</v>
      </c>
      <c r="AT29" s="352">
        <f>SUM(C29:Y30)+AI29+AI30</f>
        <v>0</v>
      </c>
    </row>
    <row r="30" spans="1:46" ht="15.95" customHeight="1" thickBot="1" x14ac:dyDescent="0.3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8"/>
      <c r="AA30" s="268"/>
      <c r="AB30" s="268"/>
      <c r="AC30" s="268"/>
      <c r="AD30" s="268"/>
      <c r="AE30" s="268"/>
      <c r="AF30" s="268"/>
      <c r="AG30" s="268"/>
      <c r="AH30" s="268"/>
      <c r="AI30" s="243"/>
      <c r="AJ30" s="243"/>
      <c r="AK30" s="243"/>
      <c r="AL30" s="243"/>
      <c r="AM30" s="243"/>
      <c r="AN30" s="243"/>
      <c r="AO30" s="243"/>
      <c r="AP30" s="253"/>
      <c r="AQ30" s="228"/>
      <c r="AR30" s="229">
        <f t="shared" si="0"/>
        <v>0</v>
      </c>
      <c r="AS30" s="351"/>
      <c r="AT30" s="353"/>
    </row>
    <row r="31" spans="1:46" ht="15.6" customHeight="1" x14ac:dyDescent="0.25">
      <c r="A31" s="210" t="s">
        <v>42</v>
      </c>
      <c r="B31" s="344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/>
      <c r="X31" s="214"/>
      <c r="Y31" s="214"/>
      <c r="Z31" s="255"/>
      <c r="AA31" s="255"/>
      <c r="AB31" s="255"/>
      <c r="AC31" s="255"/>
      <c r="AD31" s="255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50">
        <f>AR31+AR32</f>
        <v>2.5</v>
      </c>
      <c r="AT31" s="352">
        <f>SUM(C31:Y32)+AI31+AI32</f>
        <v>1.5</v>
      </c>
    </row>
    <row r="32" spans="1:46" ht="15.95" customHeight="1" thickBot="1" x14ac:dyDescent="0.3">
      <c r="A32" s="220"/>
      <c r="B32" s="346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/>
      <c r="W32" s="249"/>
      <c r="X32" s="224"/>
      <c r="Y32" s="224"/>
      <c r="Z32" s="257"/>
      <c r="AA32" s="257"/>
      <c r="AB32" s="257"/>
      <c r="AC32" s="257"/>
      <c r="AD32" s="257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4"/>
      <c r="AR32" s="229">
        <f t="shared" si="0"/>
        <v>1</v>
      </c>
      <c r="AS32" s="354"/>
      <c r="AT32" s="353"/>
    </row>
    <row r="33" spans="1:46" ht="15.6" customHeight="1" x14ac:dyDescent="0.25">
      <c r="A33" s="210" t="s">
        <v>43</v>
      </c>
      <c r="B33" s="344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/>
      <c r="M33" s="234"/>
      <c r="N33" s="234"/>
      <c r="O33" s="245"/>
      <c r="P33" s="234"/>
      <c r="Q33" s="234"/>
      <c r="R33" s="234"/>
      <c r="S33" s="234"/>
      <c r="T33" s="234"/>
      <c r="U33" s="246">
        <v>1</v>
      </c>
      <c r="V33" s="246">
        <v>0</v>
      </c>
      <c r="W33" s="246"/>
      <c r="X33" s="234"/>
      <c r="Y33" s="234"/>
      <c r="Z33" s="267"/>
      <c r="AA33" s="267"/>
      <c r="AB33" s="267"/>
      <c r="AC33" s="267"/>
      <c r="AD33" s="267"/>
      <c r="AE33" s="267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1</v>
      </c>
      <c r="AS33" s="350">
        <f>AR33+AR34</f>
        <v>3</v>
      </c>
      <c r="AT33" s="352">
        <f>SUM(C33:Y34)+AI33+AI34</f>
        <v>1</v>
      </c>
    </row>
    <row r="34" spans="1:46" ht="15.95" customHeight="1" thickBot="1" x14ac:dyDescent="0.3">
      <c r="A34" s="220"/>
      <c r="B34" s="345">
        <v>1508</v>
      </c>
      <c r="C34" s="247"/>
      <c r="D34" s="223"/>
      <c r="E34" s="223"/>
      <c r="F34" s="223"/>
      <c r="G34" s="223"/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7"/>
      <c r="AA34" s="257"/>
      <c r="AB34" s="257"/>
      <c r="AC34" s="257"/>
      <c r="AD34" s="257"/>
      <c r="AE34" s="257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4"/>
      <c r="AR34" s="229">
        <f t="shared" si="0"/>
        <v>2</v>
      </c>
      <c r="AS34" s="354"/>
      <c r="AT34" s="353"/>
    </row>
    <row r="35" spans="1:46" ht="15.6" customHeight="1" x14ac:dyDescent="0.25">
      <c r="A35" s="230" t="s">
        <v>44</v>
      </c>
      <c r="B35" s="344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5"/>
      <c r="AA35" s="255"/>
      <c r="AB35" s="255"/>
      <c r="AC35" s="255"/>
      <c r="AD35" s="255"/>
      <c r="AE35" s="255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1</v>
      </c>
      <c r="AS35" s="355">
        <f>AR35+AR36</f>
        <v>3</v>
      </c>
      <c r="AT35" s="352">
        <f>SUM(C35:Y36)+AI35+AI36</f>
        <v>3</v>
      </c>
    </row>
    <row r="36" spans="1:46" ht="15.95" customHeight="1" thickBot="1" x14ac:dyDescent="0.3">
      <c r="A36" s="238"/>
      <c r="B36" s="345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/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7"/>
      <c r="AA36" s="257"/>
      <c r="AB36" s="257"/>
      <c r="AC36" s="257"/>
      <c r="AD36" s="257"/>
      <c r="AE36" s="257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4"/>
      <c r="AR36" s="229">
        <f t="shared" si="0"/>
        <v>2</v>
      </c>
      <c r="AS36" s="351"/>
      <c r="AT36" s="353"/>
    </row>
    <row r="37" spans="1:46" ht="15.6" customHeight="1" x14ac:dyDescent="0.25">
      <c r="A37" s="210" t="s">
        <v>45</v>
      </c>
      <c r="B37" s="344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5"/>
      <c r="T37" s="255"/>
      <c r="U37" s="256"/>
      <c r="V37" s="256"/>
      <c r="W37" s="256"/>
      <c r="X37" s="255"/>
      <c r="Y37" s="255"/>
      <c r="Z37" s="255"/>
      <c r="AA37" s="255"/>
      <c r="AB37" s="255"/>
      <c r="AC37" s="255"/>
      <c r="AD37" s="255"/>
      <c r="AE37" s="255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2</v>
      </c>
      <c r="AS37" s="350">
        <f>AR37+AR38</f>
        <v>2</v>
      </c>
      <c r="AT37" s="352">
        <f>SUM(C37:Y38)+AI37+AI38</f>
        <v>0</v>
      </c>
    </row>
    <row r="38" spans="1:46" ht="15.95" customHeight="1" thickBot="1" x14ac:dyDescent="0.3">
      <c r="A38" s="220"/>
      <c r="B38" s="345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7"/>
      <c r="T38" s="257"/>
      <c r="U38" s="258"/>
      <c r="V38" s="258">
        <v>0</v>
      </c>
      <c r="W38" s="258"/>
      <c r="X38" s="257"/>
      <c r="Y38" s="257"/>
      <c r="Z38" s="257"/>
      <c r="AA38" s="257"/>
      <c r="AB38" s="257"/>
      <c r="AC38" s="257">
        <v>0</v>
      </c>
      <c r="AD38" s="257"/>
      <c r="AE38" s="257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4"/>
      <c r="AR38" s="229">
        <f t="shared" si="0"/>
        <v>0</v>
      </c>
      <c r="AS38" s="354"/>
      <c r="AT38" s="353"/>
    </row>
    <row r="39" spans="1:46" ht="15.75" x14ac:dyDescent="0.25">
      <c r="A39" s="210" t="s">
        <v>46</v>
      </c>
      <c r="B39" s="344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5"/>
      <c r="T39" s="255"/>
      <c r="U39" s="256"/>
      <c r="V39" s="256"/>
      <c r="W39" s="256">
        <v>0</v>
      </c>
      <c r="X39" s="255"/>
      <c r="Y39" s="255"/>
      <c r="Z39" s="255"/>
      <c r="AA39" s="255"/>
      <c r="AB39" s="255">
        <v>1</v>
      </c>
      <c r="AC39" s="255"/>
      <c r="AD39" s="255"/>
      <c r="AE39" s="255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/>
      <c r="AP39" s="217"/>
      <c r="AR39" s="219">
        <f t="shared" si="0"/>
        <v>1</v>
      </c>
      <c r="AS39" s="350">
        <f>AR39+AR40</f>
        <v>2</v>
      </c>
      <c r="AT39" s="352">
        <f>SUM(C39:Y40)+AI39+AI40</f>
        <v>1</v>
      </c>
    </row>
    <row r="40" spans="1:46" ht="16.5" thickBot="1" x14ac:dyDescent="0.3">
      <c r="A40" s="220"/>
      <c r="B40" s="345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/>
      <c r="P40" s="224"/>
      <c r="Q40" s="224">
        <v>1</v>
      </c>
      <c r="R40" s="248"/>
      <c r="S40" s="257"/>
      <c r="T40" s="257"/>
      <c r="U40" s="258"/>
      <c r="V40" s="258"/>
      <c r="W40" s="258"/>
      <c r="X40" s="257"/>
      <c r="Y40" s="257"/>
      <c r="Z40" s="257"/>
      <c r="AA40" s="257"/>
      <c r="AB40" s="257"/>
      <c r="AC40" s="257"/>
      <c r="AD40" s="257"/>
      <c r="AE40" s="257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</v>
      </c>
      <c r="AS40" s="354"/>
      <c r="AT40" s="353"/>
    </row>
    <row r="41" spans="1:46" ht="15.75" x14ac:dyDescent="0.25">
      <c r="A41" s="210" t="s">
        <v>47</v>
      </c>
      <c r="B41" s="344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5"/>
      <c r="U41" s="256"/>
      <c r="V41" s="256"/>
      <c r="W41" s="256"/>
      <c r="X41" s="255"/>
      <c r="Y41" s="255"/>
      <c r="Z41" s="255"/>
      <c r="AA41" s="255"/>
      <c r="AB41" s="255">
        <v>1</v>
      </c>
      <c r="AC41" s="255"/>
      <c r="AD41" s="255"/>
      <c r="AE41" s="255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50">
        <f>AR41+AR42</f>
        <v>4</v>
      </c>
      <c r="AT41" s="352">
        <f>SUM(C41:Y42)+AI41+AI42</f>
        <v>3</v>
      </c>
    </row>
    <row r="42" spans="1:46" ht="16.5" thickBot="1" x14ac:dyDescent="0.3">
      <c r="A42" s="220"/>
      <c r="B42" s="345">
        <v>1454</v>
      </c>
      <c r="C42" s="247"/>
      <c r="D42" s="223"/>
      <c r="E42" s="223"/>
      <c r="F42" s="223"/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7"/>
      <c r="U42" s="258"/>
      <c r="V42" s="258"/>
      <c r="W42" s="258"/>
      <c r="X42" s="257">
        <v>0.5</v>
      </c>
      <c r="Y42" s="257"/>
      <c r="Z42" s="257"/>
      <c r="AA42" s="257"/>
      <c r="AB42" s="257"/>
      <c r="AC42" s="257"/>
      <c r="AD42" s="257"/>
      <c r="AE42" s="257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4"/>
      <c r="AR42" s="229">
        <f t="shared" si="0"/>
        <v>1.5</v>
      </c>
      <c r="AS42" s="354"/>
      <c r="AT42" s="353"/>
    </row>
    <row r="43" spans="1:46" ht="15.75" x14ac:dyDescent="0.25">
      <c r="A43" s="210" t="s">
        <v>48</v>
      </c>
      <c r="B43" s="344" t="s">
        <v>23</v>
      </c>
      <c r="C43" s="259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45"/>
      <c r="U43" s="256"/>
      <c r="V43" s="256"/>
      <c r="W43" s="256"/>
      <c r="X43" s="255">
        <v>0.5</v>
      </c>
      <c r="Y43" s="255"/>
      <c r="Z43" s="255"/>
      <c r="AA43" s="255">
        <v>1</v>
      </c>
      <c r="AB43" s="255"/>
      <c r="AC43" s="255"/>
      <c r="AD43" s="255"/>
      <c r="AE43" s="255"/>
      <c r="AF43" s="255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2.5</v>
      </c>
      <c r="AS43" s="356">
        <f>AR43+AR44</f>
        <v>3.5</v>
      </c>
      <c r="AT43" s="352">
        <f>SUM(C43:Y44)+AI43+AI44</f>
        <v>0.5</v>
      </c>
    </row>
    <row r="44" spans="1:46" ht="16.5" thickBot="1" x14ac:dyDescent="0.3">
      <c r="A44" s="220"/>
      <c r="B44" s="345">
        <v>1444</v>
      </c>
      <c r="C44" s="260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8"/>
      <c r="V44" s="258"/>
      <c r="W44" s="258">
        <v>0</v>
      </c>
      <c r="X44" s="257"/>
      <c r="Y44" s="257"/>
      <c r="Z44" s="257"/>
      <c r="AA44" s="257"/>
      <c r="AB44" s="257"/>
      <c r="AC44" s="257">
        <v>1</v>
      </c>
      <c r="AD44" s="257"/>
      <c r="AE44" s="257"/>
      <c r="AF44" s="257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1</v>
      </c>
      <c r="AS44" s="357"/>
      <c r="AT44" s="353"/>
    </row>
    <row r="45" spans="1:46" ht="15.75" x14ac:dyDescent="0.25">
      <c r="A45" s="210" t="s">
        <v>49</v>
      </c>
      <c r="B45" s="344" t="s">
        <v>21</v>
      </c>
      <c r="C45" s="259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5"/>
      <c r="U45" s="245"/>
      <c r="V45" s="256"/>
      <c r="W45" s="256"/>
      <c r="X45" s="255">
        <v>1</v>
      </c>
      <c r="Y45" s="255"/>
      <c r="Z45" s="255"/>
      <c r="AA45" s="255">
        <v>0</v>
      </c>
      <c r="AB45" s="255"/>
      <c r="AC45" s="255"/>
      <c r="AD45" s="255"/>
      <c r="AE45" s="255"/>
      <c r="AF45" s="255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56">
        <f>AR45+AR46</f>
        <v>2</v>
      </c>
      <c r="AT45" s="352">
        <f>SUM(C45:Y46)+AI45+AI46</f>
        <v>1.5</v>
      </c>
    </row>
    <row r="46" spans="1:46" ht="16.5" thickBot="1" x14ac:dyDescent="0.3">
      <c r="A46" s="220"/>
      <c r="B46" s="345">
        <v>1432</v>
      </c>
      <c r="C46" s="260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/>
      <c r="R46" s="224"/>
      <c r="S46" s="224"/>
      <c r="T46" s="257"/>
      <c r="U46" s="248"/>
      <c r="V46" s="258"/>
      <c r="W46" s="258"/>
      <c r="X46" s="257"/>
      <c r="Y46" s="257"/>
      <c r="Z46" s="257"/>
      <c r="AA46" s="257"/>
      <c r="AB46" s="257"/>
      <c r="AC46" s="257">
        <v>0.5</v>
      </c>
      <c r="AD46" s="257"/>
      <c r="AE46" s="257"/>
      <c r="AF46" s="257"/>
      <c r="AG46" s="225"/>
      <c r="AH46" s="225"/>
      <c r="AI46" s="226"/>
      <c r="AJ46" s="226"/>
      <c r="AK46" s="226"/>
      <c r="AL46" s="226"/>
      <c r="AM46" s="226"/>
      <c r="AN46" s="226"/>
      <c r="AO46" s="226"/>
      <c r="AP46" s="227"/>
      <c r="AR46" s="229">
        <f t="shared" si="0"/>
        <v>1</v>
      </c>
      <c r="AS46" s="357"/>
      <c r="AT46" s="353"/>
    </row>
    <row r="47" spans="1:46" ht="15.75" x14ac:dyDescent="0.25">
      <c r="A47" s="210" t="s">
        <v>50</v>
      </c>
      <c r="B47" s="344" t="s">
        <v>7</v>
      </c>
      <c r="C47" s="259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>
        <v>0</v>
      </c>
      <c r="Q47" s="214">
        <v>1</v>
      </c>
      <c r="R47" s="214"/>
      <c r="S47" s="214"/>
      <c r="T47" s="255"/>
      <c r="U47" s="256"/>
      <c r="V47" s="261"/>
      <c r="W47" s="256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</v>
      </c>
      <c r="AS47" s="356">
        <f>AR47+AR48</f>
        <v>3</v>
      </c>
      <c r="AT47" s="352">
        <f>SUM(C47:Y48)+AI47+AI48</f>
        <v>3</v>
      </c>
    </row>
    <row r="48" spans="1:46" ht="16.5" thickBot="1" x14ac:dyDescent="0.3">
      <c r="A48" s="220"/>
      <c r="B48" s="345">
        <v>1429</v>
      </c>
      <c r="C48" s="260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>
        <v>0</v>
      </c>
      <c r="O48" s="224">
        <v>1</v>
      </c>
      <c r="P48" s="224"/>
      <c r="Q48" s="224"/>
      <c r="R48" s="224"/>
      <c r="S48" s="224"/>
      <c r="T48" s="257"/>
      <c r="U48" s="258"/>
      <c r="V48" s="262"/>
      <c r="W48" s="258"/>
      <c r="X48" s="257">
        <v>1</v>
      </c>
      <c r="Y48" s="257"/>
      <c r="Z48" s="257"/>
      <c r="AA48" s="257"/>
      <c r="AB48" s="257"/>
      <c r="AC48" s="257"/>
      <c r="AD48" s="257"/>
      <c r="AE48" s="257"/>
      <c r="AF48" s="257"/>
      <c r="AG48" s="257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2</v>
      </c>
      <c r="AS48" s="357"/>
      <c r="AT48" s="353"/>
    </row>
    <row r="49" spans="1:46" ht="15.75" customHeight="1" x14ac:dyDescent="0.25">
      <c r="A49" s="210" t="s">
        <v>51</v>
      </c>
      <c r="B49" s="344" t="s">
        <v>13</v>
      </c>
      <c r="C49" s="259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5">
        <v>1</v>
      </c>
      <c r="U49" s="256"/>
      <c r="V49" s="256"/>
      <c r="W49" s="261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58">
        <f>AR49+AR50</f>
        <v>4</v>
      </c>
      <c r="AT49" s="352">
        <f>SUM(C49:Y50)+AI49+AI50</f>
        <v>4</v>
      </c>
    </row>
    <row r="50" spans="1:46" ht="16.5" customHeight="1" thickBot="1" x14ac:dyDescent="0.3">
      <c r="A50" s="220"/>
      <c r="B50" s="345">
        <v>1376</v>
      </c>
      <c r="C50" s="260"/>
      <c r="D50" s="224"/>
      <c r="E50" s="224"/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/>
      <c r="O50" s="224"/>
      <c r="P50" s="224"/>
      <c r="Q50" s="224"/>
      <c r="R50" s="224">
        <v>1</v>
      </c>
      <c r="S50" s="224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2</v>
      </c>
      <c r="AS50" s="359"/>
      <c r="AT50" s="353"/>
    </row>
    <row r="51" spans="1:46" ht="16.5" customHeight="1" x14ac:dyDescent="0.25">
      <c r="A51" s="210" t="s">
        <v>52</v>
      </c>
      <c r="B51" s="344" t="s">
        <v>15</v>
      </c>
      <c r="C51" s="259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5"/>
      <c r="U51" s="256"/>
      <c r="V51" s="256">
        <v>0</v>
      </c>
      <c r="W51" s="256"/>
      <c r="X51" s="261"/>
      <c r="Y51" s="255"/>
      <c r="Z51" s="255"/>
      <c r="AA51" s="255">
        <v>1</v>
      </c>
      <c r="AB51" s="255"/>
      <c r="AC51" s="255"/>
      <c r="AD51" s="255"/>
      <c r="AE51" s="255"/>
      <c r="AF51" s="255"/>
      <c r="AG51" s="255"/>
      <c r="AH51" s="255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1.5</v>
      </c>
      <c r="AS51" s="358">
        <f>AR51+AR52</f>
        <v>2.5</v>
      </c>
      <c r="AT51" s="352">
        <f>SUM(C51:Y52)+AI51+AI52</f>
        <v>1.5</v>
      </c>
    </row>
    <row r="52" spans="1:46" ht="16.5" customHeight="1" thickBot="1" x14ac:dyDescent="0.3">
      <c r="A52" s="220"/>
      <c r="B52" s="345">
        <v>1352</v>
      </c>
      <c r="C52" s="260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/>
      <c r="R52" s="224"/>
      <c r="S52" s="224"/>
      <c r="T52" s="257">
        <v>0.5</v>
      </c>
      <c r="U52" s="258">
        <v>0</v>
      </c>
      <c r="V52" s="258"/>
      <c r="W52" s="258"/>
      <c r="X52" s="262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1</v>
      </c>
      <c r="AS52" s="359"/>
      <c r="AT52" s="353"/>
    </row>
    <row r="53" spans="1:46" ht="15.75" x14ac:dyDescent="0.25">
      <c r="A53" s="210" t="s">
        <v>53</v>
      </c>
      <c r="B53" s="211"/>
      <c r="C53" s="259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5"/>
      <c r="U53" s="256"/>
      <c r="V53" s="256"/>
      <c r="W53" s="256"/>
      <c r="X53" s="255"/>
      <c r="Y53" s="261"/>
      <c r="Z53" s="255"/>
      <c r="AA53" s="255"/>
      <c r="AB53" s="255"/>
      <c r="AC53" s="255"/>
      <c r="AD53" s="255"/>
      <c r="AE53" s="255"/>
      <c r="AF53" s="255"/>
      <c r="AG53" s="255"/>
      <c r="AH53" s="255"/>
      <c r="AI53" s="216"/>
      <c r="AJ53" s="216"/>
      <c r="AK53" s="216"/>
      <c r="AL53" s="216"/>
      <c r="AM53" s="216"/>
      <c r="AN53" s="216"/>
      <c r="AO53" s="216"/>
      <c r="AP53" s="217"/>
      <c r="AR53" s="219">
        <f t="shared" si="0"/>
        <v>0</v>
      </c>
      <c r="AS53" s="358">
        <f>AR53+AR54</f>
        <v>0</v>
      </c>
      <c r="AT53" s="352">
        <f>SUM(C53:Y54)+AI53+AI54</f>
        <v>0</v>
      </c>
    </row>
    <row r="54" spans="1:46" ht="16.5" thickBot="1" x14ac:dyDescent="0.3">
      <c r="A54" s="220"/>
      <c r="B54" s="221"/>
      <c r="C54" s="260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7"/>
      <c r="U54" s="258"/>
      <c r="V54" s="258"/>
      <c r="W54" s="258"/>
      <c r="X54" s="257"/>
      <c r="Y54" s="262"/>
      <c r="Z54" s="257"/>
      <c r="AA54" s="257"/>
      <c r="AB54" s="257"/>
      <c r="AC54" s="257"/>
      <c r="AD54" s="257"/>
      <c r="AE54" s="257"/>
      <c r="AF54" s="257"/>
      <c r="AG54" s="257"/>
      <c r="AH54" s="257"/>
      <c r="AI54" s="226"/>
      <c r="AJ54" s="226"/>
      <c r="AK54" s="226"/>
      <c r="AL54" s="226"/>
      <c r="AM54" s="226"/>
      <c r="AN54" s="226"/>
      <c r="AO54" s="226"/>
      <c r="AP54" s="227"/>
      <c r="AR54" s="229">
        <f t="shared" si="0"/>
        <v>0</v>
      </c>
      <c r="AS54" s="359"/>
      <c r="AT54" s="353"/>
    </row>
    <row r="55" spans="1:46" ht="15.75" x14ac:dyDescent="0.25">
      <c r="A55" s="210" t="s">
        <v>54</v>
      </c>
      <c r="B55" s="211"/>
      <c r="C55" s="259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5"/>
      <c r="U55" s="256"/>
      <c r="V55" s="256"/>
      <c r="W55" s="256"/>
      <c r="X55" s="255"/>
      <c r="Y55" s="255"/>
      <c r="Z55" s="261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69"/>
      <c r="AR55" s="219">
        <f t="shared" si="0"/>
        <v>0</v>
      </c>
      <c r="AS55" s="358">
        <f>AR55+AR56</f>
        <v>0</v>
      </c>
      <c r="AT55" s="352">
        <f>SUM(C55:Y56)+AI55+AI56</f>
        <v>0</v>
      </c>
    </row>
    <row r="56" spans="1:46" ht="16.5" thickBot="1" x14ac:dyDescent="0.3">
      <c r="A56" s="220"/>
      <c r="B56" s="263"/>
      <c r="C56" s="260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7"/>
      <c r="U56" s="258"/>
      <c r="V56" s="258"/>
      <c r="W56" s="258"/>
      <c r="X56" s="257"/>
      <c r="Y56" s="257"/>
      <c r="Z56" s="262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70"/>
      <c r="AR56" s="229">
        <f t="shared" si="0"/>
        <v>0</v>
      </c>
      <c r="AS56" s="359"/>
      <c r="AT56" s="353"/>
    </row>
    <row r="57" spans="1:46" ht="15.75" x14ac:dyDescent="0.25">
      <c r="A57" s="210" t="s">
        <v>55</v>
      </c>
      <c r="B57" s="211" t="s">
        <v>26</v>
      </c>
      <c r="C57" s="259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5"/>
      <c r="U57" s="256"/>
      <c r="V57" s="256"/>
      <c r="W57" s="256"/>
      <c r="X57" s="255"/>
      <c r="Y57" s="255"/>
      <c r="Z57" s="255"/>
      <c r="AA57" s="261"/>
      <c r="AB57" s="255"/>
      <c r="AC57" s="255"/>
      <c r="AD57" s="255">
        <v>1</v>
      </c>
      <c r="AE57" s="255"/>
      <c r="AF57" s="255">
        <v>1</v>
      </c>
      <c r="AG57" s="255"/>
      <c r="AH57" s="255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3</v>
      </c>
      <c r="AS57" s="358">
        <f>AR57+AR58</f>
        <v>4</v>
      </c>
      <c r="AT57" s="352">
        <f>SUM(C57:Y58)+AI57+AI58</f>
        <v>1</v>
      </c>
    </row>
    <row r="58" spans="1:46" ht="16.5" thickBot="1" x14ac:dyDescent="0.3">
      <c r="A58" s="220"/>
      <c r="B58" s="221">
        <v>1290</v>
      </c>
      <c r="C58" s="260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57">
        <v>0</v>
      </c>
      <c r="U58" s="258">
        <v>1</v>
      </c>
      <c r="V58" s="258"/>
      <c r="W58" s="258"/>
      <c r="X58" s="257"/>
      <c r="Y58" s="257">
        <v>0</v>
      </c>
      <c r="Z58" s="257"/>
      <c r="AA58" s="262"/>
      <c r="AB58" s="257"/>
      <c r="AC58" s="257"/>
      <c r="AD58" s="257"/>
      <c r="AE58" s="257"/>
      <c r="AF58" s="257"/>
      <c r="AG58" s="257"/>
      <c r="AH58" s="257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9"/>
      <c r="AT58" s="353"/>
    </row>
    <row r="59" spans="1:46" ht="15.75" x14ac:dyDescent="0.25">
      <c r="A59" s="210" t="s">
        <v>56</v>
      </c>
      <c r="B59" s="211" t="s">
        <v>122</v>
      </c>
      <c r="C59" s="259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5"/>
      <c r="U59" s="256"/>
      <c r="V59" s="256"/>
      <c r="W59" s="256"/>
      <c r="X59" s="255"/>
      <c r="Y59" s="255"/>
      <c r="Z59" s="255"/>
      <c r="AA59" s="255"/>
      <c r="AB59" s="261"/>
      <c r="AC59" s="255">
        <v>1</v>
      </c>
      <c r="AD59" s="255"/>
      <c r="AE59" s="255"/>
      <c r="AF59" s="255"/>
      <c r="AG59" s="255"/>
      <c r="AH59" s="255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2</v>
      </c>
      <c r="AS59" s="358">
        <f>AR59+AR60</f>
        <v>3</v>
      </c>
      <c r="AT59" s="352">
        <f>SUM(C59:Y60)+AI59+AI60</f>
        <v>1</v>
      </c>
    </row>
    <row r="60" spans="1:46" ht="16.5" thickBot="1" x14ac:dyDescent="0.3">
      <c r="A60" s="220"/>
      <c r="B60" s="221">
        <v>1270</v>
      </c>
      <c r="C60" s="260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>
        <v>0</v>
      </c>
      <c r="S60" s="224">
        <v>0</v>
      </c>
      <c r="T60" s="257"/>
      <c r="U60" s="258"/>
      <c r="V60" s="258"/>
      <c r="W60" s="258"/>
      <c r="X60" s="257"/>
      <c r="Y60" s="257"/>
      <c r="Z60" s="257"/>
      <c r="AA60" s="257"/>
      <c r="AB60" s="262"/>
      <c r="AC60" s="257"/>
      <c r="AD60" s="257"/>
      <c r="AE60" s="257"/>
      <c r="AF60" s="257"/>
      <c r="AG60" s="257">
        <v>1</v>
      </c>
      <c r="AH60" s="257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9"/>
      <c r="AT60" s="360"/>
    </row>
    <row r="61" spans="1:46" ht="15.75" x14ac:dyDescent="0.25">
      <c r="A61" s="210" t="s">
        <v>57</v>
      </c>
      <c r="B61" s="211" t="s">
        <v>20</v>
      </c>
      <c r="C61" s="259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5">
        <v>0</v>
      </c>
      <c r="U61" s="256">
        <v>0.5</v>
      </c>
      <c r="V61" s="256"/>
      <c r="W61" s="256"/>
      <c r="X61" s="255"/>
      <c r="Y61" s="255"/>
      <c r="Z61" s="255"/>
      <c r="AA61" s="255"/>
      <c r="AB61" s="255"/>
      <c r="AC61" s="261"/>
      <c r="AD61" s="255"/>
      <c r="AE61" s="255"/>
      <c r="AF61" s="255"/>
      <c r="AG61" s="255"/>
      <c r="AH61" s="255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2.5</v>
      </c>
      <c r="AS61" s="358">
        <f>AR61+AR62</f>
        <v>3.5</v>
      </c>
      <c r="AT61" s="352">
        <f>SUM(C61:Y62)+AI61+AI62</f>
        <v>0.5</v>
      </c>
    </row>
    <row r="62" spans="1:46" ht="16.5" thickBot="1" x14ac:dyDescent="0.3">
      <c r="A62" s="220"/>
      <c r="B62" s="221">
        <v>1158</v>
      </c>
      <c r="C62" s="260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7"/>
      <c r="U62" s="258"/>
      <c r="V62" s="258"/>
      <c r="W62" s="258"/>
      <c r="X62" s="257"/>
      <c r="Y62" s="257"/>
      <c r="Z62" s="257"/>
      <c r="AA62" s="257"/>
      <c r="AB62" s="257">
        <v>0</v>
      </c>
      <c r="AC62" s="262"/>
      <c r="AD62" s="257"/>
      <c r="AE62" s="257"/>
      <c r="AF62" s="257"/>
      <c r="AG62" s="257"/>
      <c r="AH62" s="257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9"/>
      <c r="AT62" s="353"/>
    </row>
    <row r="63" spans="1:46" ht="15.75" x14ac:dyDescent="0.25">
      <c r="A63" s="210" t="s">
        <v>58</v>
      </c>
      <c r="B63" s="211" t="s">
        <v>28</v>
      </c>
      <c r="C63" s="259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61"/>
      <c r="AE63" s="255"/>
      <c r="AF63" s="255"/>
      <c r="AG63" s="255"/>
      <c r="AH63" s="255"/>
      <c r="AI63" s="216"/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1</v>
      </c>
      <c r="AS63" s="358">
        <f>AR63+AR64</f>
        <v>2</v>
      </c>
      <c r="AT63" s="352">
        <f>SUM(C63:Y64)+AI63+AI64</f>
        <v>0</v>
      </c>
    </row>
    <row r="64" spans="1:46" ht="16.5" thickBot="1" x14ac:dyDescent="0.3">
      <c r="A64" s="220"/>
      <c r="B64" s="221">
        <v>1148</v>
      </c>
      <c r="C64" s="260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7"/>
      <c r="U64" s="258"/>
      <c r="V64" s="258"/>
      <c r="W64" s="258"/>
      <c r="X64" s="257"/>
      <c r="Y64" s="257"/>
      <c r="Z64" s="257"/>
      <c r="AA64" s="257">
        <v>0</v>
      </c>
      <c r="AB64" s="257"/>
      <c r="AC64" s="257"/>
      <c r="AD64" s="262"/>
      <c r="AE64" s="257"/>
      <c r="AF64" s="257"/>
      <c r="AG64" s="257"/>
      <c r="AH64" s="257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1</v>
      </c>
      <c r="AS64" s="359"/>
      <c r="AT64" s="353"/>
    </row>
    <row r="65" spans="1:46" ht="15.75" x14ac:dyDescent="0.25">
      <c r="A65" s="210" t="s">
        <v>59</v>
      </c>
      <c r="B65" s="211" t="s">
        <v>85</v>
      </c>
      <c r="C65" s="259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55"/>
      <c r="AE65" s="261"/>
      <c r="AF65" s="255"/>
      <c r="AG65" s="255"/>
      <c r="AH65" s="255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58">
        <f>AR65+AR66</f>
        <v>2.5</v>
      </c>
      <c r="AT65" s="352">
        <f>SUM(C65:Y66)+AI65+AI66</f>
        <v>0</v>
      </c>
    </row>
    <row r="66" spans="1:46" ht="16.5" thickBot="1" x14ac:dyDescent="0.3">
      <c r="A66" s="220"/>
      <c r="B66" s="221">
        <v>1110</v>
      </c>
      <c r="C66" s="260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57"/>
      <c r="AE66" s="262"/>
      <c r="AF66" s="257"/>
      <c r="AG66" s="257">
        <v>0.5</v>
      </c>
      <c r="AH66" s="257"/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1.5</v>
      </c>
      <c r="AS66" s="359"/>
      <c r="AT66" s="353"/>
    </row>
    <row r="67" spans="1:46" ht="15.75" x14ac:dyDescent="0.25">
      <c r="A67" s="210" t="s">
        <v>60</v>
      </c>
      <c r="B67" s="211" t="s">
        <v>25</v>
      </c>
      <c r="C67" s="259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55"/>
      <c r="AE67" s="255"/>
      <c r="AF67" s="261"/>
      <c r="AG67" s="255"/>
      <c r="AH67" s="255"/>
      <c r="AI67" s="216"/>
      <c r="AJ67" s="216"/>
      <c r="AK67" s="216"/>
      <c r="AL67" s="216"/>
      <c r="AM67" s="216"/>
      <c r="AN67" s="216"/>
      <c r="AO67" s="216"/>
      <c r="AP67" s="217"/>
      <c r="AR67" s="219">
        <f t="shared" si="0"/>
        <v>1</v>
      </c>
      <c r="AS67" s="358">
        <f>AR67+AR68</f>
        <v>2</v>
      </c>
      <c r="AT67" s="352">
        <f>SUM(C67:Y68)+AI67+AI68</f>
        <v>2</v>
      </c>
    </row>
    <row r="68" spans="1:46" ht="16.5" thickBot="1" x14ac:dyDescent="0.3">
      <c r="A68" s="220"/>
      <c r="B68" s="221">
        <v>1044</v>
      </c>
      <c r="C68" s="260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7"/>
      <c r="U68" s="258"/>
      <c r="V68" s="258"/>
      <c r="W68" s="258"/>
      <c r="X68" s="257"/>
      <c r="Y68" s="257"/>
      <c r="Z68" s="257"/>
      <c r="AA68" s="257">
        <v>0</v>
      </c>
      <c r="AB68" s="257"/>
      <c r="AC68" s="257"/>
      <c r="AD68" s="257"/>
      <c r="AE68" s="257"/>
      <c r="AF68" s="262"/>
      <c r="AG68" s="257"/>
      <c r="AH68" s="257"/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1</v>
      </c>
      <c r="AS68" s="359"/>
      <c r="AT68" s="360"/>
    </row>
    <row r="69" spans="1:46" ht="15.75" x14ac:dyDescent="0.25">
      <c r="A69" s="210" t="s">
        <v>61</v>
      </c>
      <c r="B69" s="211" t="s">
        <v>82</v>
      </c>
      <c r="C69" s="259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5"/>
      <c r="U69" s="256"/>
      <c r="V69" s="256"/>
      <c r="W69" s="256"/>
      <c r="X69" s="255"/>
      <c r="Y69" s="255"/>
      <c r="Z69" s="255"/>
      <c r="AA69" s="255"/>
      <c r="AB69" s="255">
        <v>0</v>
      </c>
      <c r="AC69" s="255"/>
      <c r="AD69" s="255"/>
      <c r="AE69" s="255">
        <v>0.5</v>
      </c>
      <c r="AF69" s="255"/>
      <c r="AG69" s="261"/>
      <c r="AH69" s="255"/>
      <c r="AI69" s="216"/>
      <c r="AJ69" s="216"/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58">
        <f>AR69+AR70</f>
        <v>2.5</v>
      </c>
      <c r="AT69" s="352">
        <f>SUM(C69:Y70)+AI69+AI70</f>
        <v>0</v>
      </c>
    </row>
    <row r="70" spans="1:46" ht="16.5" thickBot="1" x14ac:dyDescent="0.3">
      <c r="A70" s="220"/>
      <c r="B70" s="221">
        <v>1028</v>
      </c>
      <c r="C70" s="260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7"/>
      <c r="U70" s="258"/>
      <c r="V70" s="258"/>
      <c r="W70" s="258"/>
      <c r="X70" s="257"/>
      <c r="Y70" s="257"/>
      <c r="Z70" s="257"/>
      <c r="AA70" s="257"/>
      <c r="AB70" s="257"/>
      <c r="AC70" s="257"/>
      <c r="AD70" s="257"/>
      <c r="AE70" s="257"/>
      <c r="AF70" s="257"/>
      <c r="AG70" s="262"/>
      <c r="AH70" s="257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59"/>
      <c r="AT70" s="353"/>
    </row>
    <row r="71" spans="1:46" ht="15.75" x14ac:dyDescent="0.25">
      <c r="A71" s="210" t="s">
        <v>62</v>
      </c>
      <c r="B71" s="211" t="s">
        <v>27</v>
      </c>
      <c r="C71" s="259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5"/>
      <c r="U71" s="256"/>
      <c r="V71" s="256"/>
      <c r="W71" s="256"/>
      <c r="X71" s="255"/>
      <c r="Y71" s="255"/>
      <c r="Z71" s="255"/>
      <c r="AA71" s="255"/>
      <c r="AB71" s="255"/>
      <c r="AC71" s="255">
        <v>0</v>
      </c>
      <c r="AD71" s="255"/>
      <c r="AE71" s="255"/>
      <c r="AF71" s="255"/>
      <c r="AG71" s="255"/>
      <c r="AH71" s="261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58">
        <f>AR71+AR72</f>
        <v>2</v>
      </c>
      <c r="AT71" s="352">
        <f>SUM(C71:Y72)+AI71+AI72</f>
        <v>0</v>
      </c>
    </row>
    <row r="72" spans="1:46" ht="16.5" thickBot="1" x14ac:dyDescent="0.3">
      <c r="A72" s="220"/>
      <c r="B72" s="221">
        <v>1018</v>
      </c>
      <c r="C72" s="260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62"/>
      <c r="AI72" s="226"/>
      <c r="AJ72" s="226"/>
      <c r="AK72" s="226"/>
      <c r="AL72" s="226">
        <v>1</v>
      </c>
      <c r="AM72" s="226"/>
      <c r="AN72" s="226"/>
      <c r="AO72" s="226">
        <v>1</v>
      </c>
      <c r="AP72" s="227"/>
      <c r="AR72" s="229">
        <f t="shared" si="0"/>
        <v>2</v>
      </c>
      <c r="AS72" s="359"/>
      <c r="AT72" s="360"/>
    </row>
    <row r="73" spans="1:46" ht="15.75" x14ac:dyDescent="0.25">
      <c r="A73" s="210" t="s">
        <v>63</v>
      </c>
      <c r="B73" s="211" t="s">
        <v>24</v>
      </c>
      <c r="C73" s="259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5"/>
      <c r="U73" s="256"/>
      <c r="V73" s="256"/>
      <c r="W73" s="256"/>
      <c r="X73" s="255"/>
      <c r="Y73" s="255"/>
      <c r="Z73" s="255"/>
      <c r="AA73" s="255"/>
      <c r="AB73" s="255"/>
      <c r="AC73" s="255"/>
      <c r="AD73" s="255"/>
      <c r="AE73" s="255"/>
      <c r="AF73" s="255">
        <v>0</v>
      </c>
      <c r="AG73" s="255"/>
      <c r="AH73" s="255"/>
      <c r="AI73" s="261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58">
        <f>AR73+AR74</f>
        <v>1</v>
      </c>
      <c r="AT73" s="352">
        <f>SUM(C73:Y74)+AI73+AI74</f>
        <v>0</v>
      </c>
    </row>
    <row r="74" spans="1:46" ht="16.5" thickBot="1" x14ac:dyDescent="0.3">
      <c r="A74" s="220"/>
      <c r="B74" s="221">
        <v>0</v>
      </c>
      <c r="C74" s="260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7"/>
      <c r="U74" s="258"/>
      <c r="V74" s="258"/>
      <c r="W74" s="258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62"/>
      <c r="AJ74" s="226">
        <v>1</v>
      </c>
      <c r="AK74" s="226"/>
      <c r="AL74" s="226"/>
      <c r="AM74" s="226"/>
      <c r="AN74" s="226"/>
      <c r="AO74" s="226"/>
      <c r="AP74" s="227"/>
      <c r="AR74" s="229">
        <f t="shared" si="0"/>
        <v>1</v>
      </c>
      <c r="AS74" s="359"/>
      <c r="AT74" s="360"/>
    </row>
    <row r="75" spans="1:46" ht="15.75" x14ac:dyDescent="0.25">
      <c r="A75" s="210" t="s">
        <v>64</v>
      </c>
      <c r="B75" s="211" t="s">
        <v>83</v>
      </c>
      <c r="C75" s="259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5"/>
      <c r="U75" s="256"/>
      <c r="V75" s="256"/>
      <c r="W75" s="256"/>
      <c r="X75" s="255"/>
      <c r="Y75" s="255"/>
      <c r="Z75" s="255"/>
      <c r="AA75" s="255"/>
      <c r="AB75" s="255"/>
      <c r="AC75" s="255"/>
      <c r="AD75" s="255">
        <v>1</v>
      </c>
      <c r="AE75" s="255"/>
      <c r="AF75" s="255"/>
      <c r="AG75" s="255">
        <v>0</v>
      </c>
      <c r="AH75" s="255"/>
      <c r="AI75" s="216">
        <v>0</v>
      </c>
      <c r="AJ75" s="261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58">
        <f>AR75+AR76</f>
        <v>1</v>
      </c>
      <c r="AT75" s="352">
        <f>SUM(C75:Y76)+AI75+AI76</f>
        <v>0</v>
      </c>
    </row>
    <row r="76" spans="1:46" ht="16.5" thickBot="1" x14ac:dyDescent="0.3">
      <c r="A76" s="220"/>
      <c r="B76" s="221">
        <v>0</v>
      </c>
      <c r="C76" s="260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7"/>
      <c r="U76" s="258"/>
      <c r="V76" s="258"/>
      <c r="W76" s="258"/>
      <c r="X76" s="257"/>
      <c r="Y76" s="257"/>
      <c r="Z76" s="257"/>
      <c r="AA76" s="257"/>
      <c r="AB76" s="257"/>
      <c r="AC76" s="257">
        <v>0</v>
      </c>
      <c r="AD76" s="257"/>
      <c r="AE76" s="257"/>
      <c r="AF76" s="257"/>
      <c r="AG76" s="257"/>
      <c r="AH76" s="257"/>
      <c r="AI76" s="226"/>
      <c r="AJ76" s="262"/>
      <c r="AK76" s="226"/>
      <c r="AL76" s="226"/>
      <c r="AM76" s="226"/>
      <c r="AN76" s="226"/>
      <c r="AO76" s="226"/>
      <c r="AP76" s="227"/>
      <c r="AR76" s="229">
        <f t="shared" si="1"/>
        <v>0</v>
      </c>
      <c r="AS76" s="359"/>
      <c r="AT76" s="353"/>
    </row>
    <row r="77" spans="1:46" ht="15.75" x14ac:dyDescent="0.25">
      <c r="A77" s="210" t="s">
        <v>65</v>
      </c>
      <c r="B77" s="211" t="s">
        <v>84</v>
      </c>
      <c r="C77" s="259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>
        <v>0</v>
      </c>
      <c r="AH77" s="255"/>
      <c r="AI77" s="216"/>
      <c r="AJ77" s="216"/>
      <c r="AK77" s="261"/>
      <c r="AL77" s="216"/>
      <c r="AM77" s="216">
        <v>1</v>
      </c>
      <c r="AN77" s="216"/>
      <c r="AO77" s="216"/>
      <c r="AP77" s="217"/>
      <c r="AR77" s="219">
        <f t="shared" si="1"/>
        <v>1</v>
      </c>
      <c r="AS77" s="358">
        <f>AR77+AR78</f>
        <v>1</v>
      </c>
      <c r="AT77" s="352">
        <f>SUM(C77:Y78)+AI77+AI78</f>
        <v>0</v>
      </c>
    </row>
    <row r="78" spans="1:46" ht="16.5" thickBot="1" x14ac:dyDescent="0.3">
      <c r="A78" s="220"/>
      <c r="B78" s="221">
        <v>0</v>
      </c>
      <c r="C78" s="260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26"/>
      <c r="AJ78" s="226"/>
      <c r="AK78" s="262"/>
      <c r="AL78" s="226"/>
      <c r="AM78" s="226"/>
      <c r="AN78" s="226"/>
      <c r="AO78" s="226"/>
      <c r="AP78" s="227"/>
      <c r="AR78" s="229">
        <f t="shared" si="1"/>
        <v>0</v>
      </c>
      <c r="AS78" s="359"/>
      <c r="AT78" s="353"/>
    </row>
    <row r="79" spans="1:46" ht="15.75" x14ac:dyDescent="0.25">
      <c r="A79" s="210" t="s">
        <v>131</v>
      </c>
      <c r="B79" s="211" t="s">
        <v>86</v>
      </c>
      <c r="C79" s="259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>
        <v>0</v>
      </c>
      <c r="AF79" s="255"/>
      <c r="AG79" s="255"/>
      <c r="AH79" s="255">
        <v>0</v>
      </c>
      <c r="AI79" s="216"/>
      <c r="AJ79" s="216"/>
      <c r="AK79" s="216"/>
      <c r="AL79" s="261"/>
      <c r="AM79" s="216">
        <v>1</v>
      </c>
      <c r="AN79" s="216"/>
      <c r="AO79" s="216"/>
      <c r="AP79" s="217"/>
      <c r="AR79" s="219">
        <f t="shared" si="1"/>
        <v>1</v>
      </c>
      <c r="AS79" s="358">
        <f>AR79+AR80</f>
        <v>3</v>
      </c>
      <c r="AT79" s="352">
        <f>SUM(C79:Y80)+AI79+AI80</f>
        <v>0</v>
      </c>
    </row>
    <row r="80" spans="1:46" ht="16.5" thickBot="1" x14ac:dyDescent="0.3">
      <c r="A80" s="220"/>
      <c r="B80" s="221">
        <v>0</v>
      </c>
      <c r="C80" s="260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7">
        <v>0</v>
      </c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26"/>
      <c r="AJ80" s="226"/>
      <c r="AK80" s="226"/>
      <c r="AL80" s="262"/>
      <c r="AM80" s="226">
        <v>1</v>
      </c>
      <c r="AN80" s="226">
        <v>1</v>
      </c>
      <c r="AO80" s="226"/>
      <c r="AP80" s="227"/>
      <c r="AR80" s="229">
        <f t="shared" si="1"/>
        <v>2</v>
      </c>
      <c r="AS80" s="359"/>
      <c r="AT80" s="360"/>
    </row>
    <row r="81" spans="1:46" ht="15.75" x14ac:dyDescent="0.25">
      <c r="A81" s="210" t="s">
        <v>134</v>
      </c>
      <c r="B81" s="211" t="s">
        <v>6</v>
      </c>
      <c r="C81" s="259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16"/>
      <c r="AJ81" s="216"/>
      <c r="AK81" s="216">
        <v>0</v>
      </c>
      <c r="AL81" s="216">
        <v>0</v>
      </c>
      <c r="AM81" s="261"/>
      <c r="AN81" s="216"/>
      <c r="AO81" s="216"/>
      <c r="AP81" s="217"/>
      <c r="AR81" s="219">
        <f t="shared" si="1"/>
        <v>0</v>
      </c>
      <c r="AS81" s="358">
        <f>AR81+AR82</f>
        <v>0.5</v>
      </c>
      <c r="AT81" s="352">
        <f>SUM(C81:Y82)+AI81+AI82</f>
        <v>0</v>
      </c>
    </row>
    <row r="82" spans="1:46" ht="16.5" thickBot="1" x14ac:dyDescent="0.3">
      <c r="A82" s="220"/>
      <c r="B82" s="221">
        <v>0</v>
      </c>
      <c r="C82" s="260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>
        <v>0</v>
      </c>
      <c r="AE82" s="257"/>
      <c r="AF82" s="257"/>
      <c r="AG82" s="257"/>
      <c r="AH82" s="257"/>
      <c r="AI82" s="226"/>
      <c r="AJ82" s="226"/>
      <c r="AK82" s="226"/>
      <c r="AL82" s="226">
        <v>0</v>
      </c>
      <c r="AM82" s="262"/>
      <c r="AN82" s="226">
        <v>0.5</v>
      </c>
      <c r="AO82" s="226"/>
      <c r="AP82" s="227"/>
      <c r="AR82" s="229">
        <f t="shared" si="1"/>
        <v>0.5</v>
      </c>
      <c r="AS82" s="359"/>
      <c r="AT82" s="353"/>
    </row>
    <row r="83" spans="1:46" ht="15.75" x14ac:dyDescent="0.25">
      <c r="A83" s="210" t="s">
        <v>228</v>
      </c>
      <c r="B83" s="211" t="s">
        <v>123</v>
      </c>
      <c r="C83" s="259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5"/>
      <c r="U83" s="256"/>
      <c r="V83" s="256"/>
      <c r="W83" s="256"/>
      <c r="X83" s="255"/>
      <c r="Y83" s="255"/>
      <c r="Z83" s="255"/>
      <c r="AA83" s="255"/>
      <c r="AB83" s="255"/>
      <c r="AC83" s="255"/>
      <c r="AD83" s="255">
        <v>0</v>
      </c>
      <c r="AE83" s="255"/>
      <c r="AF83" s="255"/>
      <c r="AG83" s="255"/>
      <c r="AH83" s="255"/>
      <c r="AI83" s="216"/>
      <c r="AJ83" s="216"/>
      <c r="AK83" s="216"/>
      <c r="AL83" s="216">
        <v>0</v>
      </c>
      <c r="AM83" s="216">
        <v>0.5</v>
      </c>
      <c r="AN83" s="261"/>
      <c r="AO83" s="216"/>
      <c r="AP83" s="217"/>
      <c r="AR83" s="219">
        <f t="shared" si="1"/>
        <v>0.5</v>
      </c>
      <c r="AS83" s="358">
        <f>AR83+AR84</f>
        <v>0.5</v>
      </c>
      <c r="AT83" s="352">
        <f>SUM(C83:Y84)+AI83+AI84</f>
        <v>0</v>
      </c>
    </row>
    <row r="84" spans="1:46" ht="16.5" thickBot="1" x14ac:dyDescent="0.3">
      <c r="A84" s="220"/>
      <c r="B84" s="221">
        <v>0</v>
      </c>
      <c r="C84" s="260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7"/>
      <c r="U84" s="258"/>
      <c r="V84" s="258"/>
      <c r="W84" s="258"/>
      <c r="X84" s="257"/>
      <c r="Y84" s="257"/>
      <c r="Z84" s="257"/>
      <c r="AA84" s="257">
        <v>0</v>
      </c>
      <c r="AB84" s="257"/>
      <c r="AC84" s="257">
        <v>0</v>
      </c>
      <c r="AD84" s="257"/>
      <c r="AE84" s="257"/>
      <c r="AF84" s="257"/>
      <c r="AG84" s="257"/>
      <c r="AH84" s="257"/>
      <c r="AI84" s="226"/>
      <c r="AJ84" s="226"/>
      <c r="AK84" s="226"/>
      <c r="AL84" s="226"/>
      <c r="AM84" s="226"/>
      <c r="AN84" s="262"/>
      <c r="AO84" s="226">
        <v>0</v>
      </c>
      <c r="AP84" s="227"/>
      <c r="AR84" s="229">
        <f t="shared" si="1"/>
        <v>0</v>
      </c>
      <c r="AS84" s="359"/>
      <c r="AT84" s="360"/>
    </row>
    <row r="85" spans="1:46" ht="15.75" x14ac:dyDescent="0.25">
      <c r="A85" s="210" t="s">
        <v>230</v>
      </c>
      <c r="B85" s="211" t="s">
        <v>133</v>
      </c>
      <c r="C85" s="259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5"/>
      <c r="U85" s="256"/>
      <c r="V85" s="256"/>
      <c r="W85" s="256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>
        <v>0</v>
      </c>
      <c r="AI85" s="216"/>
      <c r="AJ85" s="216"/>
      <c r="AK85" s="216"/>
      <c r="AL85" s="216"/>
      <c r="AM85" s="216"/>
      <c r="AN85" s="216">
        <v>1</v>
      </c>
      <c r="AO85" s="261"/>
      <c r="AP85" s="217"/>
      <c r="AR85" s="219">
        <f t="shared" si="1"/>
        <v>1</v>
      </c>
      <c r="AS85" s="358">
        <f>AR85+AR86</f>
        <v>3</v>
      </c>
      <c r="AT85" s="352">
        <f>SUM(C85:Y86)+AI85+AI86</f>
        <v>1</v>
      </c>
    </row>
    <row r="86" spans="1:46" ht="16.5" thickBot="1" x14ac:dyDescent="0.3">
      <c r="A86" s="220"/>
      <c r="B86" s="221">
        <v>0</v>
      </c>
      <c r="C86" s="260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/>
      <c r="S86" s="224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>
        <v>1</v>
      </c>
      <c r="AE86" s="257"/>
      <c r="AF86" s="257"/>
      <c r="AG86" s="257"/>
      <c r="AH86" s="257"/>
      <c r="AI86" s="226">
        <v>1</v>
      </c>
      <c r="AJ86" s="226"/>
      <c r="AK86" s="226"/>
      <c r="AL86" s="226"/>
      <c r="AM86" s="226"/>
      <c r="AN86" s="226"/>
      <c r="AO86" s="262"/>
      <c r="AP86" s="227"/>
      <c r="AR86" s="229">
        <f t="shared" si="1"/>
        <v>2</v>
      </c>
      <c r="AS86" s="359"/>
      <c r="AT86" s="360"/>
    </row>
    <row r="87" spans="1:46" ht="15.75" x14ac:dyDescent="0.25">
      <c r="A87" s="210" t="s">
        <v>231</v>
      </c>
      <c r="B87" s="211"/>
      <c r="C87" s="259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55"/>
      <c r="AK87" s="255"/>
      <c r="AL87" s="255"/>
      <c r="AM87" s="255"/>
      <c r="AN87" s="255"/>
      <c r="AO87" s="255"/>
      <c r="AP87" s="264"/>
      <c r="AR87" s="219">
        <f t="shared" si="1"/>
        <v>0</v>
      </c>
      <c r="AS87" s="358">
        <f>AR87+AR88</f>
        <v>0</v>
      </c>
      <c r="AT87" s="352">
        <f>SUM(C87:Y88)+AI87+AI88</f>
        <v>0</v>
      </c>
    </row>
    <row r="88" spans="1:46" ht="16.5" thickBot="1" x14ac:dyDescent="0.3">
      <c r="A88" s="220"/>
      <c r="B88" s="221">
        <v>0</v>
      </c>
      <c r="C88" s="260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65"/>
      <c r="AR88" s="229">
        <f t="shared" si="1"/>
        <v>0</v>
      </c>
      <c r="AS88" s="359"/>
      <c r="AT88" s="360"/>
    </row>
    <row r="90" spans="1:46" ht="13.15" customHeight="1" x14ac:dyDescent="0.25">
      <c r="AS90" s="266">
        <f>SUM(AS9:AS88)</f>
        <v>90</v>
      </c>
    </row>
  </sheetData>
  <mergeCells count="80">
    <mergeCell ref="AS87:AS88"/>
    <mergeCell ref="AT87:AT88"/>
    <mergeCell ref="AS81:AS82"/>
    <mergeCell ref="AT81:AT82"/>
    <mergeCell ref="AS83:AS84"/>
    <mergeCell ref="AT83:AT84"/>
    <mergeCell ref="AS85:AS86"/>
    <mergeCell ref="AT85:AT86"/>
    <mergeCell ref="AS75:AS76"/>
    <mergeCell ref="AT75:AT76"/>
    <mergeCell ref="AS77:AS78"/>
    <mergeCell ref="AT77:AT78"/>
    <mergeCell ref="AS79:AS80"/>
    <mergeCell ref="AT79:AT80"/>
    <mergeCell ref="AS69:AS70"/>
    <mergeCell ref="AT69:AT70"/>
    <mergeCell ref="AS71:AS72"/>
    <mergeCell ref="AT71:AT72"/>
    <mergeCell ref="AS73:AS74"/>
    <mergeCell ref="AT73:AT74"/>
    <mergeCell ref="AS63:AS64"/>
    <mergeCell ref="AT63:AT64"/>
    <mergeCell ref="AS65:AS66"/>
    <mergeCell ref="AT65:AT66"/>
    <mergeCell ref="AS67:AS68"/>
    <mergeCell ref="AT67:AT68"/>
    <mergeCell ref="AS57:AS58"/>
    <mergeCell ref="AT57:AT58"/>
    <mergeCell ref="AS59:AS60"/>
    <mergeCell ref="AT59:AT60"/>
    <mergeCell ref="AS61:AS62"/>
    <mergeCell ref="AT61:AT62"/>
    <mergeCell ref="AS51:AS52"/>
    <mergeCell ref="AT51:AT52"/>
    <mergeCell ref="AS53:AS54"/>
    <mergeCell ref="AT53:AT54"/>
    <mergeCell ref="AS55:AS56"/>
    <mergeCell ref="AT55:AT56"/>
    <mergeCell ref="AS45:AS46"/>
    <mergeCell ref="AT45:AT46"/>
    <mergeCell ref="AS47:AS48"/>
    <mergeCell ref="AT47:AT48"/>
    <mergeCell ref="AS49:AS50"/>
    <mergeCell ref="AT49:AT50"/>
    <mergeCell ref="AS39:AS40"/>
    <mergeCell ref="AT39:AT40"/>
    <mergeCell ref="AS41:AS42"/>
    <mergeCell ref="AT41:AT42"/>
    <mergeCell ref="AS43:AS44"/>
    <mergeCell ref="AT43:AT44"/>
    <mergeCell ref="AS33:AS34"/>
    <mergeCell ref="AT33:AT34"/>
    <mergeCell ref="AS35:AS36"/>
    <mergeCell ref="AT35:AT36"/>
    <mergeCell ref="AS37:AS38"/>
    <mergeCell ref="AT37:AT38"/>
    <mergeCell ref="AS27:AS28"/>
    <mergeCell ref="AT27:AT28"/>
    <mergeCell ref="AS29:AS30"/>
    <mergeCell ref="AT29:AT30"/>
    <mergeCell ref="AS31:AS32"/>
    <mergeCell ref="AT31:AT32"/>
    <mergeCell ref="AS21:AS22"/>
    <mergeCell ref="AT21:AT22"/>
    <mergeCell ref="AS23:AS24"/>
    <mergeCell ref="AT23:AT24"/>
    <mergeCell ref="AS25:AS26"/>
    <mergeCell ref="AT25:AT26"/>
    <mergeCell ref="AS15:AS16"/>
    <mergeCell ref="AT15:AT16"/>
    <mergeCell ref="AS17:AS18"/>
    <mergeCell ref="AT17:AT18"/>
    <mergeCell ref="AS19:AS20"/>
    <mergeCell ref="AT19:AT20"/>
    <mergeCell ref="AS9:AS10"/>
    <mergeCell ref="AT9:AT10"/>
    <mergeCell ref="AS11:AS12"/>
    <mergeCell ref="AT11:AT12"/>
    <mergeCell ref="AS13:AS14"/>
    <mergeCell ref="AT13:AT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A4" zoomScale="85" zoomScaleNormal="85" workbookViewId="0">
      <selection activeCell="R12" sqref="R12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2" t="s">
        <v>119</v>
      </c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39" t="s">
        <v>101</v>
      </c>
      <c r="AB3" s="339" t="s">
        <v>102</v>
      </c>
      <c r="AC3" s="340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2" t="s">
        <v>119</v>
      </c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339" t="s">
        <v>107</v>
      </c>
      <c r="AB4" s="339" t="s">
        <v>89</v>
      </c>
      <c r="AC4" s="340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2" t="s">
        <v>103</v>
      </c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339" t="s">
        <v>127</v>
      </c>
      <c r="AB5" s="339" t="s">
        <v>92</v>
      </c>
      <c r="AC5" s="340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2" t="s">
        <v>119</v>
      </c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339" t="s">
        <v>96</v>
      </c>
      <c r="AB6" s="339" t="s">
        <v>101</v>
      </c>
      <c r="AC6" s="340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2" t="s">
        <v>103</v>
      </c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339" t="s">
        <v>91</v>
      </c>
      <c r="AB7" s="339" t="s">
        <v>109</v>
      </c>
      <c r="AC7" s="340" t="s">
        <v>119</v>
      </c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2" t="s">
        <v>103</v>
      </c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336"/>
      <c r="AB8" s="336"/>
      <c r="AC8" s="343"/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2" t="s">
        <v>103</v>
      </c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336"/>
      <c r="AB9" s="336"/>
      <c r="AC9" s="343"/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2" t="s">
        <v>120</v>
      </c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336"/>
      <c r="AB10" s="336"/>
      <c r="AC10" s="343"/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2" t="s">
        <v>120</v>
      </c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336"/>
      <c r="AB11" s="336"/>
      <c r="AC11" s="343"/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2" t="s">
        <v>103</v>
      </c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336"/>
      <c r="AB12" s="336"/>
      <c r="AC12" s="343"/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2" t="s">
        <v>120</v>
      </c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2" t="s">
        <v>119</v>
      </c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2" t="s">
        <v>119</v>
      </c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6" t="s">
        <v>95</v>
      </c>
      <c r="H16" s="306" t="s">
        <v>113</v>
      </c>
      <c r="I16" s="307" t="s">
        <v>119</v>
      </c>
      <c r="J16" s="29"/>
      <c r="K16" s="27" t="s">
        <v>125</v>
      </c>
      <c r="L16" s="27" t="s">
        <v>100</v>
      </c>
      <c r="M16" s="342" t="s">
        <v>103</v>
      </c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2" t="s">
        <v>119</v>
      </c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2" t="s">
        <v>103</v>
      </c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25">
      <c r="A19" s="21">
        <v>17</v>
      </c>
      <c r="C19" s="306" t="s">
        <v>130</v>
      </c>
      <c r="D19" s="306" t="s">
        <v>102</v>
      </c>
      <c r="E19" s="307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5" t="s">
        <v>106</v>
      </c>
      <c r="H22" s="335" t="s">
        <v>87</v>
      </c>
      <c r="I22" s="342" t="s">
        <v>119</v>
      </c>
      <c r="J22" s="33"/>
      <c r="K22" s="27" t="s">
        <v>126</v>
      </c>
      <c r="L22" s="27" t="s">
        <v>104</v>
      </c>
      <c r="M22" s="342" t="s">
        <v>103</v>
      </c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5" t="s">
        <v>108</v>
      </c>
      <c r="H23" s="335" t="s">
        <v>104</v>
      </c>
      <c r="I23" s="343" t="s">
        <v>103</v>
      </c>
      <c r="J23" s="33"/>
      <c r="K23" s="27" t="s">
        <v>87</v>
      </c>
      <c r="L23" s="27" t="s">
        <v>88</v>
      </c>
      <c r="M23" s="342" t="s">
        <v>119</v>
      </c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5" t="s">
        <v>401</v>
      </c>
      <c r="H24" s="335" t="s">
        <v>90</v>
      </c>
      <c r="I24" s="342" t="s">
        <v>120</v>
      </c>
      <c r="J24" s="33"/>
      <c r="K24" s="27" t="s">
        <v>92</v>
      </c>
      <c r="L24" s="27" t="s">
        <v>105</v>
      </c>
      <c r="M24" s="342" t="s">
        <v>103</v>
      </c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5" t="s">
        <v>109</v>
      </c>
      <c r="H25" s="335" t="s">
        <v>107</v>
      </c>
      <c r="I25" s="342" t="s">
        <v>103</v>
      </c>
      <c r="J25" s="33"/>
      <c r="K25" s="27" t="s">
        <v>89</v>
      </c>
      <c r="L25" s="27" t="s">
        <v>91</v>
      </c>
      <c r="M25" s="342" t="s">
        <v>119</v>
      </c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5" t="s">
        <v>126</v>
      </c>
      <c r="H26" s="335" t="s">
        <v>96</v>
      </c>
      <c r="I26" s="342" t="s">
        <v>119</v>
      </c>
      <c r="J26" s="33"/>
      <c r="K26" s="27" t="s">
        <v>112</v>
      </c>
      <c r="L26" s="27" t="s">
        <v>107</v>
      </c>
      <c r="M26" s="342" t="s">
        <v>119</v>
      </c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5" t="s">
        <v>92</v>
      </c>
      <c r="H27" s="335" t="s">
        <v>95</v>
      </c>
      <c r="I27" s="342" t="s">
        <v>120</v>
      </c>
      <c r="J27" s="33"/>
      <c r="K27" s="27" t="s">
        <v>98</v>
      </c>
      <c r="L27" s="27" t="s">
        <v>96</v>
      </c>
      <c r="M27" s="342" t="s">
        <v>103</v>
      </c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5" t="s">
        <v>99</v>
      </c>
      <c r="H28" s="335" t="s">
        <v>127</v>
      </c>
      <c r="I28" s="342" t="s">
        <v>103</v>
      </c>
      <c r="J28" s="33"/>
      <c r="K28" s="27" t="s">
        <v>95</v>
      </c>
      <c r="L28" s="27" t="s">
        <v>93</v>
      </c>
      <c r="M28" s="342" t="s">
        <v>103</v>
      </c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5" t="s">
        <v>112</v>
      </c>
      <c r="H29" s="335" t="s">
        <v>114</v>
      </c>
      <c r="I29" s="342" t="s">
        <v>119</v>
      </c>
      <c r="J29" s="33"/>
      <c r="K29" s="27" t="s">
        <v>114</v>
      </c>
      <c r="L29" s="27" t="s">
        <v>110</v>
      </c>
      <c r="M29" s="342" t="s">
        <v>119</v>
      </c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5" t="s">
        <v>102</v>
      </c>
      <c r="H30" s="335" t="s">
        <v>98</v>
      </c>
      <c r="I30" s="342" t="s">
        <v>103</v>
      </c>
      <c r="J30" s="33"/>
      <c r="K30" s="27" t="s">
        <v>109</v>
      </c>
      <c r="L30" s="27" t="s">
        <v>113</v>
      </c>
      <c r="M30" s="342" t="s">
        <v>103</v>
      </c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5" t="s">
        <v>402</v>
      </c>
      <c r="H31" s="27" t="s">
        <v>130</v>
      </c>
      <c r="I31" s="343" t="s">
        <v>119</v>
      </c>
      <c r="J31" s="33"/>
      <c r="K31" s="27" t="s">
        <v>100</v>
      </c>
      <c r="L31" s="27" t="s">
        <v>404</v>
      </c>
      <c r="M31" s="342" t="s">
        <v>103</v>
      </c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5" t="s">
        <v>113</v>
      </c>
      <c r="H32" s="335" t="s">
        <v>115</v>
      </c>
      <c r="I32" s="342" t="s">
        <v>119</v>
      </c>
      <c r="J32" s="33"/>
      <c r="K32" s="27" t="s">
        <v>115</v>
      </c>
      <c r="L32" s="27" t="s">
        <v>101</v>
      </c>
      <c r="M32" s="342" t="s">
        <v>103</v>
      </c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5" t="s">
        <v>116</v>
      </c>
      <c r="H33" s="335" t="s">
        <v>124</v>
      </c>
      <c r="I33" s="342" t="s">
        <v>403</v>
      </c>
      <c r="J33" s="33"/>
      <c r="K33" s="27"/>
      <c r="L33" s="27"/>
      <c r="M33" s="28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27"/>
      <c r="H34" s="27"/>
      <c r="I34" s="28"/>
      <c r="J34" s="33"/>
      <c r="K34" s="27"/>
      <c r="L34" s="27"/>
      <c r="M34" s="28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308" t="s">
        <v>129</v>
      </c>
      <c r="F35" s="33"/>
      <c r="G35" s="27"/>
      <c r="H35" s="27"/>
      <c r="I35" s="28"/>
      <c r="J35" s="33"/>
      <c r="K35" s="27"/>
      <c r="L35" s="27"/>
      <c r="M35" s="28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25">
      <c r="A36" s="21">
        <v>15</v>
      </c>
      <c r="C36" s="306" t="s">
        <v>90</v>
      </c>
      <c r="D36" s="306" t="s">
        <v>108</v>
      </c>
      <c r="E36" s="307" t="s">
        <v>103</v>
      </c>
      <c r="F36" s="33"/>
      <c r="G36" s="27"/>
      <c r="H36" s="27"/>
      <c r="I36" s="28"/>
      <c r="J36" s="33"/>
      <c r="K36" s="27"/>
      <c r="L36" s="27"/>
      <c r="M36" s="28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25">
      <c r="A37" s="21">
        <v>16</v>
      </c>
      <c r="C37" s="306" t="s">
        <v>125</v>
      </c>
      <c r="D37" s="306" t="s">
        <v>97</v>
      </c>
      <c r="E37" s="307" t="s">
        <v>103</v>
      </c>
      <c r="G37" s="27"/>
      <c r="H37" s="27"/>
      <c r="I37" s="28"/>
      <c r="K37" s="27"/>
      <c r="L37" s="27"/>
      <c r="M37" s="28"/>
    </row>
    <row r="38" spans="1:22" x14ac:dyDescent="0.25">
      <c r="C38" s="25"/>
      <c r="D38" s="25"/>
      <c r="E38" s="26"/>
      <c r="J38" s="36"/>
      <c r="K38" s="36"/>
      <c r="L38" s="37"/>
      <c r="M38" s="36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22" activePane="bottomLeft" state="frozen"/>
      <selection pane="bottomLeft" activeCell="J77" sqref="J77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70" t="s">
        <v>338</v>
      </c>
    </row>
    <row r="2" spans="1:21" ht="15.95" customHeight="1" x14ac:dyDescent="0.25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5" customHeight="1" x14ac:dyDescent="0.25">
      <c r="C3" s="171" t="s">
        <v>340</v>
      </c>
      <c r="D3" s="171"/>
      <c r="E3" s="171"/>
      <c r="F3" s="171"/>
      <c r="G3" s="171"/>
      <c r="H3" s="171"/>
      <c r="J3" s="271"/>
      <c r="K3" s="1" t="s">
        <v>392</v>
      </c>
      <c r="P3" s="1"/>
    </row>
    <row r="4" spans="1:21" ht="15.95" customHeight="1" thickBot="1" x14ac:dyDescent="0.3"/>
    <row r="5" spans="1:21" ht="15.6" customHeight="1" x14ac:dyDescent="0.25">
      <c r="B5" s="14" t="s">
        <v>16</v>
      </c>
      <c r="C5" s="361" t="s">
        <v>17</v>
      </c>
      <c r="D5" s="362" t="s">
        <v>342</v>
      </c>
      <c r="E5" s="363" t="s">
        <v>343</v>
      </c>
      <c r="F5" s="364"/>
      <c r="G5" s="364"/>
      <c r="H5" s="364"/>
      <c r="I5" s="364"/>
      <c r="J5" s="364"/>
      <c r="K5" s="364"/>
      <c r="L5" s="364"/>
      <c r="M5" s="364"/>
      <c r="N5" s="364"/>
      <c r="O5" s="365"/>
      <c r="P5" s="366" t="s">
        <v>344</v>
      </c>
      <c r="R5" s="368" t="s">
        <v>345</v>
      </c>
      <c r="T5" s="1" t="s">
        <v>346</v>
      </c>
    </row>
    <row r="6" spans="1:21" ht="15.95" customHeight="1" thickBot="1" x14ac:dyDescent="0.3">
      <c r="B6" s="174" t="s">
        <v>18</v>
      </c>
      <c r="C6" s="361"/>
      <c r="D6" s="362"/>
      <c r="E6" s="289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90" t="s">
        <v>41</v>
      </c>
      <c r="P6" s="367"/>
      <c r="R6" s="369"/>
      <c r="T6" s="1" t="s">
        <v>347</v>
      </c>
    </row>
    <row r="7" spans="1:21" ht="15.6" customHeight="1" x14ac:dyDescent="0.25">
      <c r="A7" s="14">
        <v>1</v>
      </c>
      <c r="B7" s="175">
        <v>2108</v>
      </c>
      <c r="C7" s="176" t="s">
        <v>4</v>
      </c>
      <c r="D7" s="273" t="s">
        <v>348</v>
      </c>
      <c r="E7" s="291">
        <v>1668</v>
      </c>
      <c r="F7" s="5">
        <v>1902</v>
      </c>
      <c r="G7" s="5"/>
      <c r="H7" s="5">
        <v>1671</v>
      </c>
      <c r="I7" s="5">
        <v>1646</v>
      </c>
      <c r="J7" s="5">
        <v>1376</v>
      </c>
      <c r="K7" s="5"/>
      <c r="L7" s="5"/>
      <c r="M7" s="5"/>
      <c r="N7" s="5"/>
      <c r="O7" s="292"/>
      <c r="P7" s="285">
        <f t="shared" ref="P7:P17" si="0">AVERAGE(E7:O7)</f>
        <v>1652.6</v>
      </c>
      <c r="R7" s="177">
        <f t="shared" ref="R7:R17" si="1">P7-B7</f>
        <v>-455.40000000000009</v>
      </c>
    </row>
    <row r="8" spans="1:21" ht="15.6" customHeight="1" thickBot="1" x14ac:dyDescent="0.3">
      <c r="A8" s="178"/>
      <c r="B8" s="179" t="s">
        <v>357</v>
      </c>
      <c r="C8" s="180"/>
      <c r="D8" s="274"/>
      <c r="E8" s="338">
        <v>1708</v>
      </c>
      <c r="F8" s="181"/>
      <c r="G8" s="181"/>
      <c r="H8" s="338">
        <v>1708</v>
      </c>
      <c r="I8" s="338">
        <v>1708</v>
      </c>
      <c r="J8" s="338">
        <v>1708</v>
      </c>
      <c r="K8" s="181"/>
      <c r="L8" s="181"/>
      <c r="M8" s="181"/>
      <c r="N8" s="181"/>
      <c r="O8" s="293"/>
      <c r="P8" s="286"/>
      <c r="R8" s="182"/>
    </row>
    <row r="9" spans="1:21" ht="15.6" customHeight="1" x14ac:dyDescent="0.25">
      <c r="A9" s="183">
        <v>2</v>
      </c>
      <c r="B9" s="184">
        <v>2018</v>
      </c>
      <c r="C9" s="176" t="s">
        <v>67</v>
      </c>
      <c r="D9" s="273" t="s">
        <v>352</v>
      </c>
      <c r="E9" s="294"/>
      <c r="F9" s="185"/>
      <c r="G9" s="185"/>
      <c r="H9" s="185"/>
      <c r="I9" s="185"/>
      <c r="J9" s="185"/>
      <c r="K9" s="185"/>
      <c r="L9" s="185"/>
      <c r="M9" s="185"/>
      <c r="N9" s="185"/>
      <c r="O9" s="295"/>
      <c r="P9" s="287"/>
      <c r="R9" s="186"/>
      <c r="T9" s="187" t="s">
        <v>350</v>
      </c>
      <c r="U9" s="188" t="s">
        <v>351</v>
      </c>
    </row>
    <row r="10" spans="1:21" ht="15.6" customHeight="1" thickBot="1" x14ac:dyDescent="0.3">
      <c r="A10" s="178"/>
      <c r="B10" s="179" t="s">
        <v>358</v>
      </c>
      <c r="C10" s="180"/>
      <c r="D10" s="274"/>
      <c r="E10" s="296"/>
      <c r="F10" s="181"/>
      <c r="G10" s="181"/>
      <c r="H10" s="181"/>
      <c r="I10" s="181"/>
      <c r="J10" s="181"/>
      <c r="K10" s="181"/>
      <c r="L10" s="181"/>
      <c r="M10" s="181"/>
      <c r="N10" s="181"/>
      <c r="O10" s="293"/>
      <c r="P10" s="286"/>
      <c r="R10" s="182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9">
        <v>1943</v>
      </c>
      <c r="C11" s="176" t="s">
        <v>0</v>
      </c>
      <c r="D11" s="273" t="s">
        <v>348</v>
      </c>
      <c r="E11" s="291">
        <v>1646</v>
      </c>
      <c r="F11" s="5"/>
      <c r="G11" s="5">
        <v>1671</v>
      </c>
      <c r="H11" s="5"/>
      <c r="I11" s="5">
        <v>1902</v>
      </c>
      <c r="J11" s="5">
        <v>1668</v>
      </c>
      <c r="K11" s="5"/>
      <c r="L11" s="5"/>
      <c r="M11" s="5"/>
      <c r="N11" s="5"/>
      <c r="O11" s="292"/>
      <c r="P11" s="288">
        <f t="shared" si="0"/>
        <v>1721.75</v>
      </c>
      <c r="R11" s="177">
        <f t="shared" si="1"/>
        <v>-221.25</v>
      </c>
      <c r="T11" s="14">
        <v>-149</v>
      </c>
      <c r="U11" s="14">
        <v>7</v>
      </c>
    </row>
    <row r="12" spans="1:21" ht="15.95" customHeight="1" thickBot="1" x14ac:dyDescent="0.3">
      <c r="A12" s="178"/>
      <c r="B12" s="179" t="s">
        <v>359</v>
      </c>
      <c r="C12" s="180"/>
      <c r="D12" s="274"/>
      <c r="E12" s="296"/>
      <c r="F12" s="181"/>
      <c r="G12" s="181"/>
      <c r="H12" s="181"/>
      <c r="I12" s="181"/>
      <c r="J12" s="181"/>
      <c r="K12" s="181"/>
      <c r="L12" s="181"/>
      <c r="M12" s="181"/>
      <c r="N12" s="181"/>
      <c r="O12" s="293"/>
      <c r="P12" s="286"/>
      <c r="R12" s="182"/>
      <c r="T12" s="14">
        <v>-110</v>
      </c>
      <c r="U12" s="14">
        <v>6.5</v>
      </c>
    </row>
    <row r="13" spans="1:21" ht="15.6" customHeight="1" x14ac:dyDescent="0.25">
      <c r="A13" s="14">
        <v>4</v>
      </c>
      <c r="B13" s="189">
        <v>1902</v>
      </c>
      <c r="C13" s="176" t="s">
        <v>121</v>
      </c>
      <c r="D13" s="273" t="s">
        <v>348</v>
      </c>
      <c r="E13" s="291">
        <v>1624</v>
      </c>
      <c r="F13" s="5">
        <v>2108</v>
      </c>
      <c r="G13" s="5">
        <v>1728</v>
      </c>
      <c r="H13" s="5">
        <v>1668</v>
      </c>
      <c r="I13" s="5">
        <v>1943</v>
      </c>
      <c r="J13" s="5"/>
      <c r="K13" s="5"/>
      <c r="L13" s="5"/>
      <c r="M13" s="5"/>
      <c r="N13" s="5"/>
      <c r="O13" s="292"/>
      <c r="P13" s="288">
        <f t="shared" si="0"/>
        <v>1814.2</v>
      </c>
      <c r="R13" s="177">
        <f t="shared" si="1"/>
        <v>-87.799999999999955</v>
      </c>
      <c r="T13" s="14">
        <v>-72</v>
      </c>
      <c r="U13" s="14">
        <v>6</v>
      </c>
    </row>
    <row r="14" spans="1:21" ht="15.6" customHeight="1" thickBot="1" x14ac:dyDescent="0.3">
      <c r="A14" s="178"/>
      <c r="B14" s="179" t="s">
        <v>360</v>
      </c>
      <c r="C14" s="180"/>
      <c r="D14" s="274"/>
      <c r="E14" s="296"/>
      <c r="F14" s="181"/>
      <c r="G14" s="181"/>
      <c r="H14" s="181"/>
      <c r="I14" s="181"/>
      <c r="J14" s="181"/>
      <c r="K14" s="181"/>
      <c r="L14" s="181"/>
      <c r="M14" s="181"/>
      <c r="N14" s="181"/>
      <c r="O14" s="293"/>
      <c r="P14" s="286"/>
      <c r="R14" s="182"/>
      <c r="T14" s="14">
        <v>-36</v>
      </c>
      <c r="U14" s="14">
        <v>5.5</v>
      </c>
    </row>
    <row r="15" spans="1:21" ht="15.95" customHeight="1" x14ac:dyDescent="0.25">
      <c r="A15" s="14">
        <v>5</v>
      </c>
      <c r="B15" s="189">
        <v>1728</v>
      </c>
      <c r="C15" s="176" t="s">
        <v>3</v>
      </c>
      <c r="D15" s="273" t="s">
        <v>348</v>
      </c>
      <c r="E15" s="291">
        <v>1537</v>
      </c>
      <c r="F15" s="5">
        <v>1671</v>
      </c>
      <c r="G15" s="5">
        <v>1902</v>
      </c>
      <c r="H15" s="5">
        <v>1646</v>
      </c>
      <c r="I15" s="5">
        <v>1624</v>
      </c>
      <c r="J15" s="5"/>
      <c r="K15" s="5"/>
      <c r="L15" s="5"/>
      <c r="M15" s="5"/>
      <c r="N15" s="5"/>
      <c r="O15" s="292"/>
      <c r="P15" s="288">
        <f t="shared" si="0"/>
        <v>1676</v>
      </c>
      <c r="R15" s="177">
        <f t="shared" si="1"/>
        <v>-52</v>
      </c>
      <c r="T15" s="14">
        <v>0</v>
      </c>
      <c r="U15" s="14">
        <v>5</v>
      </c>
    </row>
    <row r="16" spans="1:21" ht="15.95" customHeight="1" thickBot="1" x14ac:dyDescent="0.3">
      <c r="A16" s="178"/>
      <c r="B16" s="179" t="s">
        <v>361</v>
      </c>
      <c r="C16" s="180"/>
      <c r="D16" s="274"/>
      <c r="E16" s="296"/>
      <c r="F16" s="181"/>
      <c r="G16" s="181"/>
      <c r="H16" s="181"/>
      <c r="I16" s="181"/>
      <c r="J16" s="181"/>
      <c r="K16" s="181"/>
      <c r="L16" s="181"/>
      <c r="M16" s="181"/>
      <c r="N16" s="181"/>
      <c r="O16" s="293"/>
      <c r="P16" s="286"/>
      <c r="R16" s="182"/>
      <c r="T16" s="14">
        <v>36</v>
      </c>
      <c r="U16" s="14">
        <v>4.5</v>
      </c>
    </row>
    <row r="17" spans="1:21" ht="15.6" customHeight="1" x14ac:dyDescent="0.25">
      <c r="A17" s="14">
        <v>6</v>
      </c>
      <c r="B17" s="189">
        <v>1671</v>
      </c>
      <c r="C17" s="176" t="s">
        <v>8</v>
      </c>
      <c r="D17" s="273" t="s">
        <v>348</v>
      </c>
      <c r="E17" s="291">
        <v>1508</v>
      </c>
      <c r="F17" s="5">
        <v>1728</v>
      </c>
      <c r="G17" s="5">
        <v>1943</v>
      </c>
      <c r="H17" s="5">
        <v>2108</v>
      </c>
      <c r="I17" s="5">
        <v>1668</v>
      </c>
      <c r="J17" s="5"/>
      <c r="K17" s="5"/>
      <c r="L17" s="5"/>
      <c r="M17" s="5"/>
      <c r="N17" s="5"/>
      <c r="O17" s="292"/>
      <c r="P17" s="288">
        <f t="shared" si="0"/>
        <v>1791</v>
      </c>
      <c r="R17" s="177">
        <f t="shared" si="1"/>
        <v>120</v>
      </c>
      <c r="T17" s="14">
        <v>72</v>
      </c>
      <c r="U17" s="14">
        <v>4</v>
      </c>
    </row>
    <row r="18" spans="1:21" ht="15.6" customHeight="1" thickBot="1" x14ac:dyDescent="0.3">
      <c r="A18" s="178"/>
      <c r="B18" s="179" t="s">
        <v>362</v>
      </c>
      <c r="C18" s="180"/>
      <c r="D18" s="274"/>
      <c r="E18" s="296"/>
      <c r="F18" s="181"/>
      <c r="G18" s="181"/>
      <c r="H18" s="181"/>
      <c r="I18" s="181"/>
      <c r="J18" s="181"/>
      <c r="K18" s="181"/>
      <c r="L18" s="181"/>
      <c r="M18" s="181"/>
      <c r="N18" s="181"/>
      <c r="O18" s="293"/>
      <c r="P18" s="286"/>
      <c r="R18" s="182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9">
        <v>1668</v>
      </c>
      <c r="C19" s="192" t="s">
        <v>10</v>
      </c>
      <c r="D19" s="273" t="s">
        <v>348</v>
      </c>
      <c r="E19" s="291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/>
      <c r="L19" s="5"/>
      <c r="M19" s="5"/>
      <c r="N19" s="5"/>
      <c r="O19" s="292"/>
      <c r="P19" s="288">
        <f t="shared" ref="P19:P37" si="2">AVERAGE(E19:O19)</f>
        <v>1756.1666666666667</v>
      </c>
      <c r="R19" s="177">
        <f t="shared" ref="R19:R37" si="3">P19-B19</f>
        <v>88.166666666666742</v>
      </c>
      <c r="T19" s="14">
        <v>149</v>
      </c>
      <c r="U19" s="14">
        <v>3</v>
      </c>
    </row>
    <row r="20" spans="1:21" ht="15.95" customHeight="1" thickBot="1" x14ac:dyDescent="0.3">
      <c r="A20" s="178"/>
      <c r="B20" s="179" t="s">
        <v>363</v>
      </c>
      <c r="C20" s="180"/>
      <c r="D20" s="274"/>
      <c r="E20" s="296"/>
      <c r="F20" s="181"/>
      <c r="G20" s="181"/>
      <c r="H20" s="181"/>
      <c r="I20" s="181"/>
      <c r="J20" s="181"/>
      <c r="K20" s="181"/>
      <c r="L20" s="181"/>
      <c r="M20" s="181"/>
      <c r="N20" s="181"/>
      <c r="O20" s="293"/>
      <c r="P20" s="286"/>
      <c r="R20" s="182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9">
        <v>1646</v>
      </c>
      <c r="C21" s="176" t="s">
        <v>9</v>
      </c>
      <c r="D21" s="273" t="s">
        <v>353</v>
      </c>
      <c r="E21" s="291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/>
      <c r="L21" s="5"/>
      <c r="M21" s="5"/>
      <c r="N21" s="5"/>
      <c r="O21" s="292"/>
      <c r="P21" s="288">
        <f t="shared" si="2"/>
        <v>1710.1666666666667</v>
      </c>
      <c r="R21" s="177">
        <f t="shared" si="3"/>
        <v>64.166666666666742</v>
      </c>
    </row>
    <row r="22" spans="1:21" ht="15.6" customHeight="1" thickBot="1" x14ac:dyDescent="0.3">
      <c r="A22" s="178"/>
      <c r="B22" s="179" t="s">
        <v>364</v>
      </c>
      <c r="C22" s="180"/>
      <c r="D22" s="274"/>
      <c r="E22" s="296"/>
      <c r="F22" s="181"/>
      <c r="G22" s="181"/>
      <c r="H22" s="181"/>
      <c r="I22" s="181"/>
      <c r="J22" s="181"/>
      <c r="K22" s="181"/>
      <c r="L22" s="181"/>
      <c r="M22" s="181"/>
      <c r="N22" s="181"/>
      <c r="O22" s="293"/>
      <c r="P22" s="286"/>
      <c r="R22" s="182"/>
    </row>
    <row r="23" spans="1:21" ht="15.95" customHeight="1" x14ac:dyDescent="0.25">
      <c r="A23" s="14">
        <v>9</v>
      </c>
      <c r="B23" s="189">
        <v>1624</v>
      </c>
      <c r="C23" s="176" t="s">
        <v>14</v>
      </c>
      <c r="D23" s="273" t="s">
        <v>353</v>
      </c>
      <c r="E23" s="291">
        <v>1902</v>
      </c>
      <c r="F23" s="5">
        <v>1376</v>
      </c>
      <c r="G23" s="5">
        <v>1454</v>
      </c>
      <c r="H23" s="5"/>
      <c r="I23" s="5">
        <v>1728</v>
      </c>
      <c r="J23" s="5">
        <v>1508</v>
      </c>
      <c r="K23" s="5"/>
      <c r="L23" s="5"/>
      <c r="M23" s="5"/>
      <c r="N23" s="5"/>
      <c r="O23" s="292">
        <v>1537</v>
      </c>
      <c r="P23" s="288">
        <f t="shared" si="2"/>
        <v>1584.1666666666667</v>
      </c>
      <c r="R23" s="177">
        <f t="shared" si="3"/>
        <v>-39.833333333333258</v>
      </c>
    </row>
    <row r="24" spans="1:21" ht="15.95" customHeight="1" thickBot="1" x14ac:dyDescent="0.3">
      <c r="A24" s="178"/>
      <c r="B24" s="179" t="s">
        <v>365</v>
      </c>
      <c r="C24" s="180"/>
      <c r="D24" s="274"/>
      <c r="E24" s="296"/>
      <c r="F24" s="181"/>
      <c r="G24" s="181"/>
      <c r="H24" s="181"/>
      <c r="I24" s="181"/>
      <c r="J24" s="181"/>
      <c r="K24" s="181"/>
      <c r="L24" s="181"/>
      <c r="M24" s="181"/>
      <c r="N24" s="181"/>
      <c r="O24" s="293"/>
      <c r="P24" s="286"/>
      <c r="R24" s="182"/>
    </row>
    <row r="25" spans="1:21" ht="15.6" customHeight="1" x14ac:dyDescent="0.25">
      <c r="A25" s="14">
        <v>10</v>
      </c>
      <c r="B25" s="189">
        <v>1537</v>
      </c>
      <c r="C25" s="176" t="s">
        <v>2</v>
      </c>
      <c r="D25" s="273" t="s">
        <v>348</v>
      </c>
      <c r="E25" s="291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/>
      <c r="L25" s="5"/>
      <c r="M25" s="5"/>
      <c r="N25" s="5"/>
      <c r="O25" s="292"/>
      <c r="P25" s="288">
        <f t="shared" si="2"/>
        <v>1547</v>
      </c>
      <c r="R25" s="177">
        <f t="shared" si="3"/>
        <v>10</v>
      </c>
    </row>
    <row r="26" spans="1:21" ht="15.6" customHeight="1" thickBot="1" x14ac:dyDescent="0.3">
      <c r="A26" s="178"/>
      <c r="B26" s="179" t="s">
        <v>366</v>
      </c>
      <c r="C26" s="180"/>
      <c r="D26" s="274"/>
      <c r="E26" s="296"/>
      <c r="F26" s="181"/>
      <c r="G26" s="181"/>
      <c r="H26" s="181"/>
      <c r="I26" s="181"/>
      <c r="J26" s="181"/>
      <c r="K26" s="181"/>
      <c r="L26" s="181"/>
      <c r="M26" s="181"/>
      <c r="N26" s="181"/>
      <c r="O26" s="293"/>
      <c r="P26" s="286"/>
      <c r="R26" s="182"/>
    </row>
    <row r="27" spans="1:21" ht="15.6" customHeight="1" x14ac:dyDescent="0.25">
      <c r="A27" s="14">
        <v>11</v>
      </c>
      <c r="B27" s="189"/>
      <c r="C27" s="176"/>
      <c r="D27" s="273"/>
      <c r="E27" s="291"/>
      <c r="F27" s="5"/>
      <c r="G27" s="5"/>
      <c r="H27" s="5"/>
      <c r="I27" s="5"/>
      <c r="J27" s="5"/>
      <c r="K27" s="5"/>
      <c r="L27" s="5"/>
      <c r="M27" s="5"/>
      <c r="N27" s="5"/>
      <c r="O27" s="292"/>
      <c r="P27" s="288"/>
      <c r="R27" s="177"/>
    </row>
    <row r="28" spans="1:21" ht="15.6" customHeight="1" thickBot="1" x14ac:dyDescent="0.3">
      <c r="A28" s="178"/>
      <c r="B28" s="179"/>
      <c r="C28" s="180"/>
      <c r="D28" s="274"/>
      <c r="E28" s="296"/>
      <c r="F28" s="181"/>
      <c r="G28" s="181"/>
      <c r="H28" s="181"/>
      <c r="I28" s="181"/>
      <c r="J28" s="181"/>
      <c r="K28" s="181"/>
      <c r="L28" s="181"/>
      <c r="M28" s="181"/>
      <c r="N28" s="181"/>
      <c r="O28" s="293"/>
      <c r="P28" s="286"/>
      <c r="R28" s="182"/>
    </row>
    <row r="29" spans="1:21" ht="15.95" customHeight="1" x14ac:dyDescent="0.25">
      <c r="A29" s="14">
        <v>12</v>
      </c>
      <c r="B29" s="189">
        <v>1536</v>
      </c>
      <c r="C29" s="193" t="s">
        <v>12</v>
      </c>
      <c r="D29" s="275" t="s">
        <v>348</v>
      </c>
      <c r="E29" s="291">
        <v>1502</v>
      </c>
      <c r="F29" s="5">
        <v>1429</v>
      </c>
      <c r="G29" s="5">
        <v>1646</v>
      </c>
      <c r="H29" s="5">
        <v>1108</v>
      </c>
      <c r="I29" s="5">
        <v>1454</v>
      </c>
      <c r="J29" s="5"/>
      <c r="K29" s="5"/>
      <c r="L29" s="5"/>
      <c r="M29" s="5"/>
      <c r="N29" s="5"/>
      <c r="O29" s="292"/>
      <c r="P29" s="288">
        <f t="shared" si="2"/>
        <v>1427.8</v>
      </c>
      <c r="R29" s="177">
        <f t="shared" si="3"/>
        <v>-108.20000000000005</v>
      </c>
    </row>
    <row r="30" spans="1:21" ht="15.95" customHeight="1" thickBot="1" x14ac:dyDescent="0.3">
      <c r="A30" s="178"/>
      <c r="B30" s="179" t="s">
        <v>367</v>
      </c>
      <c r="C30" s="180"/>
      <c r="D30" s="274"/>
      <c r="E30" s="296"/>
      <c r="F30" s="181"/>
      <c r="G30" s="181"/>
      <c r="H30" s="338">
        <v>1136</v>
      </c>
      <c r="I30" s="181"/>
      <c r="J30" s="181"/>
      <c r="K30" s="181"/>
      <c r="L30" s="181"/>
      <c r="M30" s="181"/>
      <c r="N30" s="181"/>
      <c r="O30" s="293"/>
      <c r="P30" s="286"/>
      <c r="R30" s="182"/>
    </row>
    <row r="31" spans="1:21" ht="15.95" customHeight="1" x14ac:dyDescent="0.25">
      <c r="A31" s="14">
        <v>13</v>
      </c>
      <c r="B31" s="189">
        <v>1508</v>
      </c>
      <c r="C31" s="200" t="s">
        <v>19</v>
      </c>
      <c r="D31" s="276" t="s">
        <v>348</v>
      </c>
      <c r="E31" s="291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/>
      <c r="L31" s="5"/>
      <c r="M31" s="5"/>
      <c r="N31" s="5"/>
      <c r="O31" s="292"/>
      <c r="P31" s="288">
        <f t="shared" si="2"/>
        <v>1369.6666666666667</v>
      </c>
      <c r="R31" s="177">
        <f t="shared" si="3"/>
        <v>-138.33333333333326</v>
      </c>
    </row>
    <row r="32" spans="1:21" ht="15.95" customHeight="1" thickBot="1" x14ac:dyDescent="0.3">
      <c r="A32" s="178"/>
      <c r="B32" s="179" t="s">
        <v>368</v>
      </c>
      <c r="C32" s="180"/>
      <c r="D32" s="274"/>
      <c r="E32" s="299"/>
      <c r="F32" s="300">
        <v>1108</v>
      </c>
      <c r="G32" s="301"/>
      <c r="H32" s="301"/>
      <c r="I32" s="338">
        <v>1108</v>
      </c>
      <c r="J32" s="301"/>
      <c r="K32" s="301"/>
      <c r="L32" s="301"/>
      <c r="M32" s="301"/>
      <c r="N32" s="301"/>
      <c r="O32" s="302"/>
      <c r="P32" s="303"/>
      <c r="R32" s="182"/>
    </row>
    <row r="33" spans="1:21" ht="15.95" customHeight="1" x14ac:dyDescent="0.25">
      <c r="A33" s="14">
        <v>14</v>
      </c>
      <c r="B33" s="189">
        <v>1502</v>
      </c>
      <c r="C33" s="176" t="s">
        <v>1</v>
      </c>
      <c r="D33" s="273" t="s">
        <v>354</v>
      </c>
      <c r="E33" s="291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/>
      <c r="L33" s="5"/>
      <c r="M33" s="5"/>
      <c r="N33" s="5"/>
      <c r="O33" s="292"/>
      <c r="P33" s="288">
        <f t="shared" si="2"/>
        <v>1474.8333333333333</v>
      </c>
      <c r="R33" s="177">
        <f t="shared" si="3"/>
        <v>-27.166666666666742</v>
      </c>
    </row>
    <row r="34" spans="1:21" ht="15.95" customHeight="1" thickBot="1" x14ac:dyDescent="0.3">
      <c r="A34" s="178"/>
      <c r="B34" s="179" t="s">
        <v>369</v>
      </c>
      <c r="C34" s="180"/>
      <c r="D34" s="274"/>
      <c r="E34" s="296"/>
      <c r="F34" s="181"/>
      <c r="G34" s="181"/>
      <c r="H34" s="181"/>
      <c r="I34" s="181"/>
      <c r="J34" s="181"/>
      <c r="K34" s="181"/>
      <c r="L34" s="181"/>
      <c r="M34" s="181"/>
      <c r="N34" s="181"/>
      <c r="O34" s="293"/>
      <c r="P34" s="286"/>
      <c r="R34" s="182"/>
    </row>
    <row r="35" spans="1:21" ht="15.95" customHeight="1" x14ac:dyDescent="0.25">
      <c r="A35" s="14">
        <v>15</v>
      </c>
      <c r="B35" s="189">
        <v>1461</v>
      </c>
      <c r="C35" s="52" t="s">
        <v>11</v>
      </c>
      <c r="D35" s="273" t="s">
        <v>348</v>
      </c>
      <c r="E35" s="291">
        <v>1429</v>
      </c>
      <c r="F35" s="5">
        <v>1456</v>
      </c>
      <c r="G35" s="5">
        <v>1044</v>
      </c>
      <c r="H35" s="341"/>
      <c r="I35" s="5">
        <v>1018</v>
      </c>
      <c r="J35" s="5">
        <v>1270</v>
      </c>
      <c r="K35" s="5"/>
      <c r="L35" s="5"/>
      <c r="M35" s="5"/>
      <c r="N35" s="5"/>
      <c r="O35" s="292"/>
      <c r="P35" s="288">
        <f t="shared" si="2"/>
        <v>1243.4000000000001</v>
      </c>
      <c r="R35" s="177">
        <f t="shared" si="3"/>
        <v>-217.59999999999991</v>
      </c>
    </row>
    <row r="36" spans="1:21" ht="15.95" customHeight="1" thickBot="1" x14ac:dyDescent="0.3">
      <c r="A36" s="178"/>
      <c r="B36" s="179" t="s">
        <v>370</v>
      </c>
      <c r="C36" s="304"/>
      <c r="D36" s="305"/>
      <c r="E36" s="299"/>
      <c r="F36" s="301"/>
      <c r="G36" s="300">
        <v>1061</v>
      </c>
      <c r="H36" s="301"/>
      <c r="I36" s="338">
        <v>1061</v>
      </c>
      <c r="J36" s="301"/>
      <c r="K36" s="301"/>
      <c r="L36" s="301"/>
      <c r="M36" s="301"/>
      <c r="N36" s="301"/>
      <c r="O36" s="302"/>
      <c r="P36" s="286"/>
      <c r="R36" s="182"/>
      <c r="T36" s="190"/>
      <c r="U36" s="190"/>
    </row>
    <row r="37" spans="1:21" ht="15.95" customHeight="1" x14ac:dyDescent="0.25">
      <c r="A37" s="14">
        <v>16</v>
      </c>
      <c r="B37" s="189">
        <v>1456</v>
      </c>
      <c r="C37" s="52" t="s">
        <v>22</v>
      </c>
      <c r="D37" s="273" t="s">
        <v>348</v>
      </c>
      <c r="E37" s="291">
        <v>1376</v>
      </c>
      <c r="F37" s="5">
        <v>1461</v>
      </c>
      <c r="G37" s="5">
        <v>1270</v>
      </c>
      <c r="H37" s="5"/>
      <c r="I37" s="5"/>
      <c r="J37" s="5"/>
      <c r="K37" s="5"/>
      <c r="L37" s="5"/>
      <c r="M37" s="5"/>
      <c r="N37" s="5"/>
      <c r="O37" s="292"/>
      <c r="P37" s="288">
        <f t="shared" si="2"/>
        <v>1369</v>
      </c>
      <c r="R37" s="177">
        <f t="shared" si="3"/>
        <v>-87</v>
      </c>
    </row>
    <row r="38" spans="1:21" ht="15.95" customHeight="1" thickBot="1" x14ac:dyDescent="0.3">
      <c r="A38" s="178"/>
      <c r="B38" s="179" t="s">
        <v>371</v>
      </c>
      <c r="C38" s="180"/>
      <c r="D38" s="274"/>
      <c r="E38" s="296"/>
      <c r="F38" s="181"/>
      <c r="G38" s="181"/>
      <c r="H38" s="181"/>
      <c r="I38" s="181"/>
      <c r="J38" s="181"/>
      <c r="K38" s="181"/>
      <c r="L38" s="181"/>
      <c r="M38" s="181"/>
      <c r="N38" s="181"/>
      <c r="O38" s="293"/>
      <c r="P38" s="286"/>
      <c r="R38" s="182"/>
    </row>
    <row r="39" spans="1:21" ht="15.95" customHeight="1" x14ac:dyDescent="0.25">
      <c r="A39" s="14">
        <v>17</v>
      </c>
      <c r="B39" s="189">
        <v>1454</v>
      </c>
      <c r="C39" s="176" t="s">
        <v>5</v>
      </c>
      <c r="D39" s="273" t="s">
        <v>348</v>
      </c>
      <c r="E39" s="291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/>
      <c r="L39" s="5"/>
      <c r="M39" s="5"/>
      <c r="N39" s="5"/>
      <c r="O39" s="292"/>
      <c r="P39" s="288">
        <f t="shared" ref="P39:P57" si="4">AVERAGE(E39:O39)</f>
        <v>1470.1666666666667</v>
      </c>
      <c r="R39" s="177">
        <f t="shared" ref="R39:R61" si="5">P39-B39</f>
        <v>16.166666666666742</v>
      </c>
    </row>
    <row r="40" spans="1:21" ht="15.95" customHeight="1" thickBot="1" x14ac:dyDescent="0.3">
      <c r="A40" s="178"/>
      <c r="B40" s="179" t="s">
        <v>372</v>
      </c>
      <c r="C40" s="180"/>
      <c r="D40" s="274"/>
      <c r="E40" s="296"/>
      <c r="F40" s="181"/>
      <c r="G40" s="181"/>
      <c r="H40" s="181"/>
      <c r="I40" s="181"/>
      <c r="J40" s="181"/>
      <c r="K40" s="181"/>
      <c r="L40" s="181"/>
      <c r="M40" s="181"/>
      <c r="N40" s="181"/>
      <c r="O40" s="293"/>
      <c r="P40" s="286"/>
      <c r="R40" s="182"/>
    </row>
    <row r="41" spans="1:21" ht="15.95" customHeight="1" x14ac:dyDescent="0.25">
      <c r="A41" s="14">
        <v>18</v>
      </c>
      <c r="B41" s="189">
        <v>1444</v>
      </c>
      <c r="C41" s="176" t="s">
        <v>23</v>
      </c>
      <c r="D41" s="273" t="s">
        <v>348</v>
      </c>
      <c r="E41" s="291">
        <v>1290</v>
      </c>
      <c r="F41" s="5">
        <v>1646</v>
      </c>
      <c r="G41" s="309"/>
      <c r="H41" s="5">
        <v>1376</v>
      </c>
      <c r="I41" s="5">
        <v>1352</v>
      </c>
      <c r="J41" s="5">
        <v>1158</v>
      </c>
      <c r="K41" s="5"/>
      <c r="L41" s="5"/>
      <c r="M41" s="5"/>
      <c r="N41" s="5"/>
      <c r="O41" s="292"/>
      <c r="P41" s="288">
        <f t="shared" si="4"/>
        <v>1364.4</v>
      </c>
      <c r="R41" s="177">
        <f t="shared" si="5"/>
        <v>-79.599999999999909</v>
      </c>
    </row>
    <row r="42" spans="1:21" ht="15.95" customHeight="1" thickBot="1" x14ac:dyDescent="0.3">
      <c r="A42" s="178"/>
      <c r="B42" s="179" t="s">
        <v>373</v>
      </c>
      <c r="C42" s="180"/>
      <c r="D42" s="274"/>
      <c r="E42" s="296"/>
      <c r="F42" s="181"/>
      <c r="G42" s="181"/>
      <c r="H42" s="181"/>
      <c r="I42" s="181"/>
      <c r="J42" s="181"/>
      <c r="K42" s="181"/>
      <c r="L42" s="181"/>
      <c r="M42" s="181"/>
      <c r="N42" s="181"/>
      <c r="O42" s="293"/>
      <c r="P42" s="286"/>
      <c r="R42" s="182"/>
    </row>
    <row r="43" spans="1:21" s="191" customFormat="1" ht="15.95" customHeight="1" x14ac:dyDescent="0.25">
      <c r="A43" s="14">
        <v>19</v>
      </c>
      <c r="B43" s="189">
        <v>1432</v>
      </c>
      <c r="C43" s="201" t="s">
        <v>21</v>
      </c>
      <c r="D43" s="277" t="s">
        <v>349</v>
      </c>
      <c r="E43" s="291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/>
      <c r="L43" s="5"/>
      <c r="M43" s="5"/>
      <c r="N43" s="5"/>
      <c r="O43" s="292"/>
      <c r="P43" s="288">
        <f t="shared" si="4"/>
        <v>1391.1666666666667</v>
      </c>
      <c r="R43" s="177">
        <f t="shared" si="5"/>
        <v>-40.833333333333258</v>
      </c>
    </row>
    <row r="44" spans="1:21" s="191" customFormat="1" ht="15.95" customHeight="1" thickBot="1" x14ac:dyDescent="0.3">
      <c r="A44" s="178"/>
      <c r="B44" s="179" t="s">
        <v>374</v>
      </c>
      <c r="C44" s="180"/>
      <c r="D44" s="274"/>
      <c r="E44" s="296"/>
      <c r="F44" s="181"/>
      <c r="G44" s="181"/>
      <c r="H44" s="181"/>
      <c r="I44" s="181"/>
      <c r="J44" s="181"/>
      <c r="K44" s="181"/>
      <c r="L44" s="181"/>
      <c r="M44" s="181"/>
      <c r="N44" s="181"/>
      <c r="O44" s="293"/>
      <c r="P44" s="286"/>
      <c r="Q44" s="1"/>
      <c r="R44" s="182"/>
    </row>
    <row r="45" spans="1:21" s="191" customFormat="1" ht="15.95" customHeight="1" x14ac:dyDescent="0.25">
      <c r="A45" s="14">
        <v>20</v>
      </c>
      <c r="B45" s="189">
        <v>1429</v>
      </c>
      <c r="C45" s="176" t="s">
        <v>7</v>
      </c>
      <c r="D45" s="273" t="s">
        <v>348</v>
      </c>
      <c r="E45" s="291">
        <v>1461</v>
      </c>
      <c r="F45" s="5">
        <v>1536</v>
      </c>
      <c r="G45" s="5">
        <v>1508</v>
      </c>
      <c r="H45" s="5"/>
      <c r="I45" s="5">
        <v>1502</v>
      </c>
      <c r="J45" s="5">
        <v>1352</v>
      </c>
      <c r="K45" s="5"/>
      <c r="L45" s="5"/>
      <c r="M45" s="5"/>
      <c r="N45" s="5"/>
      <c r="O45" s="292"/>
      <c r="P45" s="288">
        <f>AVERAGE(E45:O45)</f>
        <v>1471.8</v>
      </c>
      <c r="R45" s="177">
        <f t="shared" si="5"/>
        <v>42.799999999999955</v>
      </c>
    </row>
    <row r="46" spans="1:21" s="191" customFormat="1" ht="15.95" customHeight="1" thickBot="1" x14ac:dyDescent="0.3">
      <c r="A46" s="178"/>
      <c r="B46" s="179" t="s">
        <v>375</v>
      </c>
      <c r="C46" s="180"/>
      <c r="D46" s="274"/>
      <c r="E46" s="296"/>
      <c r="F46" s="181"/>
      <c r="G46" s="181"/>
      <c r="H46" s="181"/>
      <c r="I46" s="181"/>
      <c r="J46" s="181"/>
      <c r="K46" s="181"/>
      <c r="L46" s="181"/>
      <c r="M46" s="181"/>
      <c r="N46" s="181"/>
      <c r="O46" s="293"/>
      <c r="P46" s="286"/>
      <c r="Q46" s="1"/>
      <c r="R46" s="182"/>
    </row>
    <row r="47" spans="1:21" s="191" customFormat="1" ht="15.95" customHeight="1" x14ac:dyDescent="0.25">
      <c r="A47" s="14">
        <v>21</v>
      </c>
      <c r="B47" s="189">
        <v>1376</v>
      </c>
      <c r="C47" s="52" t="s">
        <v>13</v>
      </c>
      <c r="D47" s="278" t="s">
        <v>348</v>
      </c>
      <c r="E47" s="291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/>
      <c r="L47" s="5"/>
      <c r="M47" s="5"/>
      <c r="N47" s="5"/>
      <c r="O47" s="292"/>
      <c r="P47" s="288">
        <f t="shared" si="4"/>
        <v>1639.5</v>
      </c>
      <c r="R47" s="177">
        <f t="shared" si="5"/>
        <v>263.5</v>
      </c>
    </row>
    <row r="48" spans="1:21" s="191" customFormat="1" ht="15.95" customHeight="1" thickBot="1" x14ac:dyDescent="0.3">
      <c r="A48" s="178"/>
      <c r="B48" s="179" t="s">
        <v>376</v>
      </c>
      <c r="C48" s="180"/>
      <c r="D48" s="274"/>
      <c r="E48" s="296"/>
      <c r="F48" s="181"/>
      <c r="G48" s="181"/>
      <c r="H48" s="181"/>
      <c r="I48" s="181"/>
      <c r="J48" s="181"/>
      <c r="K48" s="181"/>
      <c r="L48" s="181"/>
      <c r="M48" s="181"/>
      <c r="N48" s="181"/>
      <c r="O48" s="293"/>
      <c r="P48" s="286"/>
      <c r="Q48" s="1"/>
      <c r="R48" s="182"/>
    </row>
    <row r="49" spans="1:18" s="191" customFormat="1" ht="15.95" customHeight="1" x14ac:dyDescent="0.25">
      <c r="A49" s="14">
        <v>22</v>
      </c>
      <c r="B49" s="188">
        <v>1352</v>
      </c>
      <c r="C49" s="176" t="s">
        <v>15</v>
      </c>
      <c r="D49" s="273" t="s">
        <v>352</v>
      </c>
      <c r="E49" s="291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/>
      <c r="L49" s="5"/>
      <c r="M49" s="5"/>
      <c r="N49" s="5"/>
      <c r="O49" s="292"/>
      <c r="P49" s="288">
        <f t="shared" si="4"/>
        <v>1425.1666666666667</v>
      </c>
      <c r="R49" s="177">
        <f t="shared" si="5"/>
        <v>73.166666666666742</v>
      </c>
    </row>
    <row r="50" spans="1:18" s="191" customFormat="1" ht="15.95" customHeight="1" thickBot="1" x14ac:dyDescent="0.3">
      <c r="A50" s="178"/>
      <c r="B50" s="179" t="s">
        <v>377</v>
      </c>
      <c r="C50" s="180"/>
      <c r="D50" s="274"/>
      <c r="E50" s="296"/>
      <c r="F50" s="181"/>
      <c r="G50" s="181"/>
      <c r="H50" s="181"/>
      <c r="I50" s="181"/>
      <c r="J50" s="181"/>
      <c r="K50" s="181"/>
      <c r="L50" s="181"/>
      <c r="M50" s="181"/>
      <c r="N50" s="181"/>
      <c r="O50" s="293"/>
      <c r="P50" s="286"/>
      <c r="Q50" s="1"/>
      <c r="R50" s="182"/>
    </row>
    <row r="51" spans="1:18" s="191" customFormat="1" ht="15.95" customHeight="1" x14ac:dyDescent="0.25">
      <c r="A51" s="14">
        <v>23</v>
      </c>
      <c r="B51" s="189"/>
      <c r="C51" s="201"/>
      <c r="D51" s="279"/>
      <c r="E51" s="291"/>
      <c r="F51" s="5"/>
      <c r="G51" s="5"/>
      <c r="H51" s="5"/>
      <c r="I51" s="5"/>
      <c r="J51" s="5"/>
      <c r="K51" s="5"/>
      <c r="L51" s="5"/>
      <c r="M51" s="5"/>
      <c r="N51" s="5"/>
      <c r="O51" s="292"/>
      <c r="P51" s="288"/>
      <c r="R51" s="177"/>
    </row>
    <row r="52" spans="1:18" s="191" customFormat="1" ht="15.95" customHeight="1" thickBot="1" x14ac:dyDescent="0.3">
      <c r="A52" s="178"/>
      <c r="B52" s="179"/>
      <c r="C52" s="180"/>
      <c r="D52" s="274"/>
      <c r="E52" s="296"/>
      <c r="F52" s="181"/>
      <c r="G52" s="181"/>
      <c r="H52" s="181"/>
      <c r="I52" s="181"/>
      <c r="J52" s="181"/>
      <c r="K52" s="181"/>
      <c r="L52" s="181"/>
      <c r="M52" s="181"/>
      <c r="N52" s="181"/>
      <c r="O52" s="293"/>
      <c r="P52" s="286"/>
      <c r="Q52" s="1"/>
      <c r="R52" s="182"/>
    </row>
    <row r="53" spans="1:18" s="191" customFormat="1" ht="15.95" customHeight="1" x14ac:dyDescent="0.25">
      <c r="A53" s="14">
        <v>24</v>
      </c>
      <c r="B53" s="188"/>
      <c r="C53" s="176"/>
      <c r="D53" s="280"/>
      <c r="E53" s="291"/>
      <c r="F53" s="5"/>
      <c r="G53" s="5"/>
      <c r="H53" s="5"/>
      <c r="I53" s="5"/>
      <c r="J53" s="5"/>
      <c r="K53" s="5"/>
      <c r="L53" s="5"/>
      <c r="M53" s="5"/>
      <c r="N53" s="5"/>
      <c r="O53" s="292"/>
      <c r="P53" s="288"/>
      <c r="R53" s="177"/>
    </row>
    <row r="54" spans="1:18" s="191" customFormat="1" ht="15.95" customHeight="1" thickBot="1" x14ac:dyDescent="0.3">
      <c r="A54" s="178"/>
      <c r="B54" s="179"/>
      <c r="C54" s="180"/>
      <c r="D54" s="274"/>
      <c r="E54" s="296"/>
      <c r="F54" s="181"/>
      <c r="G54" s="181"/>
      <c r="H54" s="181"/>
      <c r="I54" s="181"/>
      <c r="J54" s="181"/>
      <c r="K54" s="181"/>
      <c r="L54" s="181"/>
      <c r="M54" s="181"/>
      <c r="N54" s="181"/>
      <c r="O54" s="293"/>
      <c r="P54" s="286"/>
      <c r="Q54" s="1"/>
      <c r="R54" s="182"/>
    </row>
    <row r="55" spans="1:18" s="191" customFormat="1" ht="15.95" customHeight="1" x14ac:dyDescent="0.25">
      <c r="A55" s="14">
        <v>25</v>
      </c>
      <c r="B55" s="188">
        <v>1290</v>
      </c>
      <c r="C55" s="176" t="s">
        <v>26</v>
      </c>
      <c r="D55" s="280"/>
      <c r="E55" s="291">
        <v>1444</v>
      </c>
      <c r="F55" s="5">
        <v>1044</v>
      </c>
      <c r="G55" s="5">
        <v>1352</v>
      </c>
      <c r="H55" s="337"/>
      <c r="I55" s="5">
        <v>1148</v>
      </c>
      <c r="J55" s="5">
        <v>1432</v>
      </c>
      <c r="K55" s="5"/>
      <c r="L55" s="5"/>
      <c r="M55" s="5"/>
      <c r="N55" s="5"/>
      <c r="O55" s="292"/>
      <c r="P55" s="288">
        <f t="shared" si="4"/>
        <v>1284</v>
      </c>
      <c r="R55" s="177">
        <f t="shared" si="5"/>
        <v>-6</v>
      </c>
    </row>
    <row r="56" spans="1:18" s="191" customFormat="1" ht="15.95" customHeight="1" thickBot="1" x14ac:dyDescent="0.3">
      <c r="A56" s="178"/>
      <c r="B56" s="179" t="s">
        <v>378</v>
      </c>
      <c r="C56" s="180"/>
      <c r="D56" s="274"/>
      <c r="E56" s="296"/>
      <c r="F56" s="181"/>
      <c r="G56" s="181"/>
      <c r="H56" s="181"/>
      <c r="I56" s="181"/>
      <c r="J56" s="181"/>
      <c r="K56" s="181"/>
      <c r="L56" s="181"/>
      <c r="M56" s="181"/>
      <c r="N56" s="181"/>
      <c r="O56" s="293"/>
      <c r="P56" s="286"/>
      <c r="Q56" s="1"/>
      <c r="R56" s="182"/>
    </row>
    <row r="57" spans="1:18" s="191" customFormat="1" ht="15.95" customHeight="1" x14ac:dyDescent="0.25">
      <c r="A57" s="14">
        <v>26</v>
      </c>
      <c r="B57" s="188">
        <v>1270</v>
      </c>
      <c r="C57" s="176" t="s">
        <v>122</v>
      </c>
      <c r="D57" s="273"/>
      <c r="E57" s="291">
        <v>1028</v>
      </c>
      <c r="F57" s="5">
        <v>1158</v>
      </c>
      <c r="G57" s="5">
        <v>1456</v>
      </c>
      <c r="H57" s="5">
        <v>1454</v>
      </c>
      <c r="I57" s="5"/>
      <c r="J57" s="5">
        <v>1461</v>
      </c>
      <c r="K57" s="5"/>
      <c r="L57" s="5"/>
      <c r="M57" s="5"/>
      <c r="N57" s="5"/>
      <c r="O57" s="292"/>
      <c r="P57" s="288">
        <f t="shared" si="4"/>
        <v>1311.4</v>
      </c>
      <c r="R57" s="177">
        <f t="shared" si="5"/>
        <v>41.400000000000091</v>
      </c>
    </row>
    <row r="58" spans="1:18" s="191" customFormat="1" ht="15.95" customHeight="1" thickBot="1" x14ac:dyDescent="0.3">
      <c r="A58" s="178"/>
      <c r="B58" s="179" t="s">
        <v>379</v>
      </c>
      <c r="C58" s="180"/>
      <c r="D58" s="274"/>
      <c r="E58" s="296"/>
      <c r="F58" s="181"/>
      <c r="G58" s="181"/>
      <c r="H58" s="181"/>
      <c r="I58" s="181"/>
      <c r="J58" s="181"/>
      <c r="K58" s="181"/>
      <c r="L58" s="181"/>
      <c r="M58" s="181"/>
      <c r="N58" s="181"/>
      <c r="O58" s="293"/>
      <c r="P58" s="286"/>
      <c r="Q58" s="1"/>
      <c r="R58" s="182"/>
    </row>
    <row r="59" spans="1:18" ht="15.6" customHeight="1" x14ac:dyDescent="0.25">
      <c r="A59" s="14">
        <v>27</v>
      </c>
      <c r="B59" s="188">
        <v>1158</v>
      </c>
      <c r="C59" s="176" t="s">
        <v>20</v>
      </c>
      <c r="D59" s="273" t="s">
        <v>348</v>
      </c>
      <c r="E59" s="297"/>
      <c r="F59" s="5">
        <v>1270</v>
      </c>
      <c r="G59" s="272"/>
      <c r="H59" s="5">
        <v>1018</v>
      </c>
      <c r="I59" s="5">
        <v>1432</v>
      </c>
      <c r="J59" s="5">
        <v>1444</v>
      </c>
      <c r="K59" s="5"/>
      <c r="L59" s="5"/>
      <c r="M59" s="5"/>
      <c r="N59" s="5"/>
      <c r="O59" s="292"/>
      <c r="P59" s="288">
        <f t="shared" ref="P59:P83" si="6">AVERAGE(E59:O59)</f>
        <v>1291</v>
      </c>
      <c r="Q59" s="191"/>
      <c r="R59" s="177">
        <f t="shared" si="5"/>
        <v>133</v>
      </c>
    </row>
    <row r="60" spans="1:18" ht="15.6" customHeight="1" thickBot="1" x14ac:dyDescent="0.3">
      <c r="A60" s="178"/>
      <c r="B60" s="179" t="s">
        <v>380</v>
      </c>
      <c r="C60" s="180"/>
      <c r="D60" s="274"/>
      <c r="E60" s="296"/>
      <c r="F60" s="181"/>
      <c r="G60" s="181"/>
      <c r="H60" s="181"/>
      <c r="I60" s="181"/>
      <c r="J60" s="181"/>
      <c r="K60" s="181"/>
      <c r="L60" s="181"/>
      <c r="M60" s="181"/>
      <c r="N60" s="181"/>
      <c r="O60" s="293"/>
      <c r="P60" s="286"/>
      <c r="R60" s="182"/>
    </row>
    <row r="61" spans="1:18" ht="15.95" customHeight="1" x14ac:dyDescent="0.25">
      <c r="A61" s="14">
        <v>28</v>
      </c>
      <c r="B61" s="188">
        <v>1148</v>
      </c>
      <c r="C61" s="201" t="s">
        <v>28</v>
      </c>
      <c r="D61" s="279" t="s">
        <v>348</v>
      </c>
      <c r="E61" s="297"/>
      <c r="F61" s="272"/>
      <c r="G61" s="272"/>
      <c r="H61" s="337"/>
      <c r="I61" s="5">
        <v>1290</v>
      </c>
      <c r="J61" s="5"/>
      <c r="K61" s="5"/>
      <c r="L61" s="5"/>
      <c r="M61" s="5"/>
      <c r="N61" s="5"/>
      <c r="O61" s="292"/>
      <c r="P61" s="288">
        <f t="shared" si="6"/>
        <v>1290</v>
      </c>
      <c r="Q61" s="191"/>
      <c r="R61" s="177">
        <f t="shared" si="5"/>
        <v>142</v>
      </c>
    </row>
    <row r="62" spans="1:18" ht="15.95" customHeight="1" thickBot="1" x14ac:dyDescent="0.3">
      <c r="A62" s="178"/>
      <c r="B62" s="179" t="s">
        <v>381</v>
      </c>
      <c r="C62" s="180"/>
      <c r="D62" s="274"/>
      <c r="E62" s="296"/>
      <c r="F62" s="181"/>
      <c r="G62" s="181"/>
      <c r="H62" s="181"/>
      <c r="I62" s="181"/>
      <c r="J62" s="181"/>
      <c r="K62" s="181"/>
      <c r="L62" s="181"/>
      <c r="M62" s="181"/>
      <c r="N62" s="181"/>
      <c r="O62" s="293"/>
      <c r="P62" s="286"/>
      <c r="R62" s="182"/>
    </row>
    <row r="63" spans="1:18" ht="15.95" customHeight="1" x14ac:dyDescent="0.25">
      <c r="A63" s="14">
        <v>29</v>
      </c>
      <c r="B63" s="188">
        <v>1108</v>
      </c>
      <c r="C63" s="176" t="s">
        <v>85</v>
      </c>
      <c r="D63" s="273" t="s">
        <v>348</v>
      </c>
      <c r="E63" s="297"/>
      <c r="F63" s="5"/>
      <c r="G63" s="272"/>
      <c r="H63" s="5">
        <v>1536</v>
      </c>
      <c r="I63" s="5">
        <v>1028</v>
      </c>
      <c r="J63" s="5"/>
      <c r="K63" s="5"/>
      <c r="L63" s="5"/>
      <c r="M63" s="5"/>
      <c r="N63" s="5"/>
      <c r="O63" s="292"/>
      <c r="P63" s="288">
        <f t="shared" ref="P63:P67" si="7">AVERAGE(E63:O63)</f>
        <v>1282</v>
      </c>
      <c r="Q63" s="191"/>
      <c r="R63" s="177">
        <f t="shared" ref="R63:R67" si="8">P63-B63</f>
        <v>174</v>
      </c>
    </row>
    <row r="64" spans="1:18" ht="15.95" customHeight="1" thickBot="1" x14ac:dyDescent="0.3">
      <c r="A64" s="178"/>
      <c r="B64" s="179"/>
      <c r="C64" s="180"/>
      <c r="D64" s="274"/>
      <c r="E64" s="296"/>
      <c r="F64" s="181"/>
      <c r="G64" s="181"/>
      <c r="H64" s="181"/>
      <c r="I64" s="181"/>
      <c r="J64" s="181"/>
      <c r="K64" s="181"/>
      <c r="L64" s="181"/>
      <c r="M64" s="181"/>
      <c r="N64" s="181"/>
      <c r="O64" s="293"/>
      <c r="P64" s="286"/>
      <c r="R64" s="182"/>
    </row>
    <row r="65" spans="1:18" ht="15.6" customHeight="1" x14ac:dyDescent="0.25">
      <c r="A65" s="14">
        <v>30</v>
      </c>
      <c r="B65" s="188">
        <v>1044</v>
      </c>
      <c r="C65" s="176" t="s">
        <v>25</v>
      </c>
      <c r="D65" s="273" t="s">
        <v>348</v>
      </c>
      <c r="E65" s="297"/>
      <c r="F65" s="5">
        <v>1290</v>
      </c>
      <c r="G65" s="5">
        <v>1461</v>
      </c>
      <c r="H65" s="5"/>
      <c r="I65" s="5">
        <v>1508</v>
      </c>
      <c r="J65" s="5"/>
      <c r="K65" s="5"/>
      <c r="L65" s="5"/>
      <c r="M65" s="5"/>
      <c r="N65" s="5"/>
      <c r="O65" s="292"/>
      <c r="P65" s="288">
        <f t="shared" si="7"/>
        <v>1419.6666666666667</v>
      </c>
      <c r="Q65" s="191"/>
      <c r="R65" s="177">
        <f t="shared" si="8"/>
        <v>375.66666666666674</v>
      </c>
    </row>
    <row r="66" spans="1:18" ht="15.6" customHeight="1" thickBot="1" x14ac:dyDescent="0.3">
      <c r="A66" s="178"/>
      <c r="B66" s="179" t="s">
        <v>382</v>
      </c>
      <c r="C66" s="180"/>
      <c r="D66" s="274"/>
      <c r="E66" s="296"/>
      <c r="F66" s="181"/>
      <c r="G66" s="181"/>
      <c r="H66" s="181"/>
      <c r="I66" s="181"/>
      <c r="J66" s="181"/>
      <c r="K66" s="181"/>
      <c r="L66" s="181"/>
      <c r="M66" s="181"/>
      <c r="N66" s="181"/>
      <c r="O66" s="293"/>
      <c r="P66" s="286"/>
      <c r="R66" s="182"/>
    </row>
    <row r="67" spans="1:18" ht="15.95" customHeight="1" x14ac:dyDescent="0.25">
      <c r="A67" s="183">
        <v>31</v>
      </c>
      <c r="B67" s="188">
        <v>1028</v>
      </c>
      <c r="C67" s="176" t="s">
        <v>82</v>
      </c>
      <c r="D67" s="273" t="s">
        <v>355</v>
      </c>
      <c r="E67" s="291">
        <v>1270</v>
      </c>
      <c r="F67" s="5"/>
      <c r="G67" s="272"/>
      <c r="H67" s="5"/>
      <c r="I67" s="5">
        <v>1108</v>
      </c>
      <c r="J67" s="5"/>
      <c r="K67" s="5"/>
      <c r="L67" s="5"/>
      <c r="M67" s="5"/>
      <c r="N67" s="5"/>
      <c r="O67" s="292"/>
      <c r="P67" s="288">
        <f t="shared" si="7"/>
        <v>1189</v>
      </c>
      <c r="Q67" s="191"/>
      <c r="R67" s="177">
        <f t="shared" si="8"/>
        <v>161</v>
      </c>
    </row>
    <row r="68" spans="1:18" ht="15.95" customHeight="1" thickBot="1" x14ac:dyDescent="0.3">
      <c r="A68" s="178"/>
      <c r="B68" s="179" t="s">
        <v>383</v>
      </c>
      <c r="C68" s="180"/>
      <c r="D68" s="274"/>
      <c r="E68" s="296"/>
      <c r="F68" s="181"/>
      <c r="G68" s="181"/>
      <c r="H68" s="181"/>
      <c r="I68" s="181"/>
      <c r="J68" s="181"/>
      <c r="K68" s="181"/>
      <c r="L68" s="181"/>
      <c r="M68" s="181"/>
      <c r="N68" s="181"/>
      <c r="O68" s="293"/>
      <c r="P68" s="286"/>
      <c r="R68" s="182"/>
    </row>
    <row r="69" spans="1:18" ht="15.95" customHeight="1" x14ac:dyDescent="0.25">
      <c r="A69" s="14">
        <v>32</v>
      </c>
      <c r="B69" s="188">
        <v>1018</v>
      </c>
      <c r="C69" s="201" t="s">
        <v>27</v>
      </c>
      <c r="D69" s="279" t="s">
        <v>356</v>
      </c>
      <c r="E69" s="297"/>
      <c r="F69" s="194">
        <v>1508</v>
      </c>
      <c r="G69" s="310"/>
      <c r="H69" s="194">
        <v>1158</v>
      </c>
      <c r="I69" s="194">
        <v>1461</v>
      </c>
      <c r="J69" s="194"/>
      <c r="K69" s="194"/>
      <c r="L69" s="194"/>
      <c r="M69" s="194"/>
      <c r="N69" s="194"/>
      <c r="O69" s="298"/>
      <c r="P69" s="288">
        <f t="shared" ref="P69" si="9">AVERAGE(E69:O69)</f>
        <v>1375.6666666666667</v>
      </c>
      <c r="Q69" s="191"/>
      <c r="R69" s="177">
        <f t="shared" ref="R69" si="10">P69-B69</f>
        <v>357.66666666666674</v>
      </c>
    </row>
    <row r="70" spans="1:18" ht="15.95" customHeight="1" thickBot="1" x14ac:dyDescent="0.3">
      <c r="A70" s="178"/>
      <c r="B70" s="179" t="s">
        <v>384</v>
      </c>
      <c r="C70" s="180"/>
      <c r="D70" s="274"/>
      <c r="E70" s="296"/>
      <c r="F70" s="181"/>
      <c r="G70" s="181"/>
      <c r="H70" s="181"/>
      <c r="I70" s="181"/>
      <c r="J70" s="181"/>
      <c r="K70" s="181"/>
      <c r="L70" s="181"/>
      <c r="M70" s="181"/>
      <c r="N70" s="181"/>
      <c r="O70" s="293"/>
      <c r="P70" s="286"/>
      <c r="R70" s="182"/>
    </row>
    <row r="71" spans="1:18" ht="15.6" customHeight="1" x14ac:dyDescent="0.25">
      <c r="A71" s="14">
        <v>33</v>
      </c>
      <c r="B71" s="195">
        <v>0</v>
      </c>
      <c r="C71" s="199" t="s">
        <v>24</v>
      </c>
      <c r="D71" s="281" t="s">
        <v>348</v>
      </c>
      <c r="E71" s="294">
        <v>1044</v>
      </c>
      <c r="F71" s="185"/>
      <c r="G71" s="185"/>
      <c r="H71" s="185"/>
      <c r="I71" s="337"/>
      <c r="J71" s="337"/>
      <c r="K71" s="185"/>
      <c r="L71" s="185"/>
      <c r="M71" s="185"/>
      <c r="N71" s="185"/>
      <c r="O71" s="295"/>
      <c r="P71" s="287">
        <f t="shared" si="6"/>
        <v>1044</v>
      </c>
      <c r="Q71" s="191"/>
      <c r="R71" s="186"/>
    </row>
    <row r="72" spans="1:18" ht="15.6" customHeight="1" thickBot="1" x14ac:dyDescent="0.3">
      <c r="A72" s="178"/>
      <c r="B72" s="196"/>
      <c r="C72" s="197"/>
      <c r="D72" s="282"/>
      <c r="E72" s="296"/>
      <c r="F72" s="181"/>
      <c r="G72" s="181"/>
      <c r="H72" s="181"/>
      <c r="I72" s="181"/>
      <c r="J72" s="181"/>
      <c r="K72" s="181"/>
      <c r="L72" s="181"/>
      <c r="M72" s="181"/>
      <c r="N72" s="181"/>
      <c r="O72" s="293"/>
      <c r="P72" s="286"/>
      <c r="R72" s="182"/>
    </row>
    <row r="73" spans="1:18" ht="15.95" customHeight="1" x14ac:dyDescent="0.25">
      <c r="A73" s="14">
        <v>34</v>
      </c>
      <c r="B73" s="198">
        <v>0</v>
      </c>
      <c r="C73" s="199" t="s">
        <v>83</v>
      </c>
      <c r="D73" s="273" t="s">
        <v>355</v>
      </c>
      <c r="E73" s="291">
        <v>1148</v>
      </c>
      <c r="F73" s="5">
        <v>1158</v>
      </c>
      <c r="G73" s="5">
        <v>1028</v>
      </c>
      <c r="H73" s="5"/>
      <c r="I73" s="337"/>
      <c r="J73" s="5"/>
      <c r="K73" s="5"/>
      <c r="L73" s="5"/>
      <c r="M73" s="5"/>
      <c r="N73" s="5"/>
      <c r="O73" s="292"/>
      <c r="P73" s="288">
        <f t="shared" si="6"/>
        <v>1111.3333333333333</v>
      </c>
      <c r="Q73" s="191"/>
      <c r="R73" s="177"/>
    </row>
    <row r="74" spans="1:18" ht="15.95" customHeight="1" thickBot="1" x14ac:dyDescent="0.3">
      <c r="A74" s="178"/>
      <c r="B74" s="196"/>
      <c r="C74" s="197"/>
      <c r="D74" s="282"/>
      <c r="E74" s="296"/>
      <c r="F74" s="181"/>
      <c r="G74" s="181"/>
      <c r="H74" s="181"/>
      <c r="I74" s="181"/>
      <c r="J74" s="181"/>
      <c r="K74" s="181"/>
      <c r="L74" s="181"/>
      <c r="M74" s="181"/>
      <c r="N74" s="181"/>
      <c r="O74" s="293"/>
      <c r="P74" s="286"/>
      <c r="R74" s="182"/>
    </row>
    <row r="75" spans="1:18" x14ac:dyDescent="0.25">
      <c r="A75" s="14">
        <v>35</v>
      </c>
      <c r="B75" s="198">
        <v>0</v>
      </c>
      <c r="C75" s="199" t="s">
        <v>84</v>
      </c>
      <c r="D75" s="273" t="s">
        <v>355</v>
      </c>
      <c r="E75" s="291">
        <v>1108</v>
      </c>
      <c r="F75" s="5"/>
      <c r="G75" s="5">
        <v>1028</v>
      </c>
      <c r="H75" s="5"/>
      <c r="I75" s="337"/>
      <c r="J75" s="5"/>
      <c r="K75" s="5"/>
      <c r="L75" s="5"/>
      <c r="M75" s="5"/>
      <c r="N75" s="5"/>
      <c r="O75" s="292"/>
      <c r="P75" s="288">
        <f t="shared" si="6"/>
        <v>1068</v>
      </c>
      <c r="Q75" s="191"/>
      <c r="R75" s="177"/>
    </row>
    <row r="76" spans="1:18" ht="16.5" thickBot="1" x14ac:dyDescent="0.3">
      <c r="A76" s="178"/>
      <c r="B76" s="196"/>
      <c r="C76" s="197"/>
      <c r="D76" s="282"/>
      <c r="E76" s="296"/>
      <c r="F76" s="181"/>
      <c r="G76" s="181"/>
      <c r="H76" s="181"/>
      <c r="I76" s="181"/>
      <c r="J76" s="181"/>
      <c r="K76" s="181"/>
      <c r="L76" s="181"/>
      <c r="M76" s="181"/>
      <c r="N76" s="181"/>
      <c r="O76" s="293"/>
      <c r="P76" s="286"/>
      <c r="R76" s="182"/>
    </row>
    <row r="77" spans="1:18" x14ac:dyDescent="0.25">
      <c r="A77" s="14">
        <v>36</v>
      </c>
      <c r="B77" s="198">
        <v>0</v>
      </c>
      <c r="C77" s="199" t="s">
        <v>86</v>
      </c>
      <c r="D77" s="283" t="s">
        <v>349</v>
      </c>
      <c r="E77" s="297"/>
      <c r="F77" s="272"/>
      <c r="G77" s="5">
        <v>1108</v>
      </c>
      <c r="H77" s="5">
        <v>1444</v>
      </c>
      <c r="I77" s="5">
        <v>1018</v>
      </c>
      <c r="J77" s="337"/>
      <c r="K77" s="5"/>
      <c r="L77" s="5"/>
      <c r="M77" s="5"/>
      <c r="N77" s="5"/>
      <c r="O77" s="292"/>
      <c r="P77" s="288">
        <f t="shared" si="6"/>
        <v>1190</v>
      </c>
      <c r="Q77" s="191"/>
      <c r="R77" s="177"/>
    </row>
    <row r="78" spans="1:18" ht="16.5" thickBot="1" x14ac:dyDescent="0.3">
      <c r="A78" s="178"/>
      <c r="B78" s="196"/>
      <c r="C78" s="197"/>
      <c r="D78" s="282"/>
      <c r="E78" s="296"/>
      <c r="F78" s="181"/>
      <c r="G78" s="181"/>
      <c r="H78" s="181"/>
      <c r="I78" s="181"/>
      <c r="J78" s="181"/>
      <c r="K78" s="181"/>
      <c r="L78" s="181"/>
      <c r="M78" s="181"/>
      <c r="N78" s="181"/>
      <c r="O78" s="293"/>
      <c r="P78" s="286"/>
      <c r="R78" s="182"/>
    </row>
    <row r="79" spans="1:18" x14ac:dyDescent="0.25">
      <c r="A79" s="14">
        <v>37</v>
      </c>
      <c r="B79" s="198">
        <v>0</v>
      </c>
      <c r="C79" s="199" t="s">
        <v>6</v>
      </c>
      <c r="D79" s="284" t="s">
        <v>348</v>
      </c>
      <c r="E79" s="297"/>
      <c r="F79" s="272"/>
      <c r="G79" s="272"/>
      <c r="H79" s="5">
        <v>1148</v>
      </c>
      <c r="I79" s="337"/>
      <c r="J79" s="5"/>
      <c r="K79" s="5"/>
      <c r="L79" s="5"/>
      <c r="M79" s="5"/>
      <c r="N79" s="5"/>
      <c r="O79" s="292"/>
      <c r="P79" s="288">
        <f t="shared" si="6"/>
        <v>1148</v>
      </c>
      <c r="Q79" s="191"/>
      <c r="R79" s="177"/>
    </row>
    <row r="80" spans="1:18" ht="16.5" thickBot="1" x14ac:dyDescent="0.3">
      <c r="A80" s="178"/>
      <c r="B80" s="196"/>
      <c r="C80" s="197"/>
      <c r="D80" s="282"/>
      <c r="E80" s="296"/>
      <c r="F80" s="181"/>
      <c r="G80" s="181"/>
      <c r="H80" s="181"/>
      <c r="I80" s="181"/>
      <c r="J80" s="181"/>
      <c r="K80" s="181"/>
      <c r="L80" s="181"/>
      <c r="M80" s="181"/>
      <c r="N80" s="181"/>
      <c r="O80" s="293"/>
      <c r="P80" s="286"/>
      <c r="R80" s="182"/>
    </row>
    <row r="81" spans="1:18" x14ac:dyDescent="0.25">
      <c r="A81" s="14">
        <v>38</v>
      </c>
      <c r="B81" s="198">
        <v>0</v>
      </c>
      <c r="C81" s="199" t="s">
        <v>123</v>
      </c>
      <c r="D81" s="283" t="s">
        <v>349</v>
      </c>
      <c r="E81" s="291">
        <v>1158</v>
      </c>
      <c r="F81" s="5">
        <v>1148</v>
      </c>
      <c r="G81" s="272"/>
      <c r="H81" s="5">
        <v>1290</v>
      </c>
      <c r="I81" s="337"/>
      <c r="J81" s="337"/>
      <c r="K81" s="5"/>
      <c r="L81" s="5"/>
      <c r="M81" s="5"/>
      <c r="N81" s="5"/>
      <c r="O81" s="292"/>
      <c r="P81" s="288">
        <f t="shared" si="6"/>
        <v>1198.6666666666667</v>
      </c>
      <c r="Q81" s="191"/>
      <c r="R81" s="177"/>
    </row>
    <row r="82" spans="1:18" ht="16.5" thickBot="1" x14ac:dyDescent="0.3">
      <c r="A82" s="178"/>
      <c r="B82" s="196"/>
      <c r="C82" s="197"/>
      <c r="D82" s="282"/>
      <c r="E82" s="296"/>
      <c r="F82" s="181"/>
      <c r="G82" s="181"/>
      <c r="H82" s="181"/>
      <c r="I82" s="181"/>
      <c r="J82" s="181"/>
      <c r="K82" s="181"/>
      <c r="L82" s="181"/>
      <c r="M82" s="181"/>
      <c r="N82" s="181"/>
      <c r="O82" s="293"/>
      <c r="P82" s="286"/>
      <c r="R82" s="182"/>
    </row>
    <row r="83" spans="1:18" x14ac:dyDescent="0.25">
      <c r="A83" s="14">
        <v>39</v>
      </c>
      <c r="B83" s="198">
        <v>0</v>
      </c>
      <c r="C83" s="199" t="s">
        <v>133</v>
      </c>
      <c r="D83" s="283" t="s">
        <v>349</v>
      </c>
      <c r="E83" s="291">
        <v>1018</v>
      </c>
      <c r="F83" s="5"/>
      <c r="G83" s="5">
        <v>1148</v>
      </c>
      <c r="H83" s="5">
        <v>1461</v>
      </c>
      <c r="I83" s="337"/>
      <c r="J83" s="337"/>
      <c r="K83" s="5"/>
      <c r="L83" s="5"/>
      <c r="M83" s="5"/>
      <c r="N83" s="5"/>
      <c r="O83" s="292"/>
      <c r="P83" s="288">
        <f t="shared" si="6"/>
        <v>1209</v>
      </c>
      <c r="Q83" s="191"/>
      <c r="R83" s="177"/>
    </row>
    <row r="84" spans="1:18" ht="16.5" thickBot="1" x14ac:dyDescent="0.3">
      <c r="A84" s="178"/>
      <c r="B84" s="196"/>
      <c r="C84" s="197"/>
      <c r="D84" s="282"/>
      <c r="E84" s="296"/>
      <c r="F84" s="181"/>
      <c r="G84" s="181"/>
      <c r="H84" s="181"/>
      <c r="I84" s="181"/>
      <c r="J84" s="181"/>
      <c r="K84" s="181"/>
      <c r="L84" s="181"/>
      <c r="M84" s="181"/>
      <c r="N84" s="181"/>
      <c r="O84" s="293"/>
      <c r="P84" s="286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12" customWidth="1"/>
    <col min="2" max="2" width="8.7109375" style="312" customWidth="1"/>
    <col min="3" max="3" width="10.85546875" style="312" customWidth="1"/>
    <col min="4" max="4" width="10.42578125" style="312" customWidth="1"/>
    <col min="5" max="5" width="4.85546875" style="312" customWidth="1"/>
    <col min="6" max="6" width="8.7109375" style="312"/>
    <col min="7" max="7" width="10.85546875" style="312" customWidth="1"/>
    <col min="8" max="8" width="8.7109375" style="312"/>
    <col min="9" max="9" width="14.7109375" style="312" bestFit="1" customWidth="1"/>
    <col min="10" max="10" width="7.7109375" style="312" customWidth="1"/>
    <col min="11" max="11" width="8.7109375" style="312"/>
    <col min="12" max="12" width="9.42578125" style="312" customWidth="1"/>
    <col min="13" max="13" width="14.140625" style="312" customWidth="1"/>
    <col min="14" max="14" width="9.5703125" style="312" bestFit="1" customWidth="1"/>
    <col min="15" max="16384" width="8.7109375" style="312"/>
  </cols>
  <sheetData>
    <row r="1" spans="1:12" ht="23.25" x14ac:dyDescent="0.35">
      <c r="A1" s="311" t="s">
        <v>393</v>
      </c>
    </row>
    <row r="3" spans="1:12" x14ac:dyDescent="0.3">
      <c r="A3" s="313" t="s">
        <v>394</v>
      </c>
      <c r="G3" s="314">
        <v>8000</v>
      </c>
    </row>
    <row r="4" spans="1:12" x14ac:dyDescent="0.3">
      <c r="A4" s="315"/>
      <c r="G4" s="316"/>
    </row>
    <row r="5" spans="1:12" x14ac:dyDescent="0.3">
      <c r="A5" s="317" t="s">
        <v>395</v>
      </c>
      <c r="G5" s="316"/>
    </row>
    <row r="8" spans="1:12" s="315" customFormat="1" x14ac:dyDescent="0.3">
      <c r="A8" s="315" t="s">
        <v>396</v>
      </c>
      <c r="G8" s="315" t="s">
        <v>397</v>
      </c>
      <c r="K8" s="315" t="s">
        <v>398</v>
      </c>
    </row>
    <row r="9" spans="1:12" x14ac:dyDescent="0.3">
      <c r="B9" s="318" t="s">
        <v>31</v>
      </c>
      <c r="C9" s="319">
        <v>1400</v>
      </c>
      <c r="G9" s="318" t="s">
        <v>31</v>
      </c>
      <c r="H9" s="319">
        <v>800</v>
      </c>
      <c r="K9" s="318" t="s">
        <v>31</v>
      </c>
      <c r="L9" s="319">
        <v>600</v>
      </c>
    </row>
    <row r="10" spans="1:12" x14ac:dyDescent="0.3">
      <c r="B10" s="318" t="s">
        <v>32</v>
      </c>
      <c r="C10" s="319">
        <v>1200</v>
      </c>
      <c r="G10" s="318" t="s">
        <v>32</v>
      </c>
      <c r="H10" s="319">
        <v>600</v>
      </c>
      <c r="K10" s="318" t="s">
        <v>32</v>
      </c>
      <c r="L10" s="319">
        <v>400</v>
      </c>
    </row>
    <row r="11" spans="1:12" x14ac:dyDescent="0.3">
      <c r="B11" s="318" t="s">
        <v>33</v>
      </c>
      <c r="C11" s="319">
        <v>1000</v>
      </c>
      <c r="G11" s="318" t="s">
        <v>33</v>
      </c>
      <c r="H11" s="319">
        <v>400</v>
      </c>
      <c r="K11" s="318" t="s">
        <v>33</v>
      </c>
      <c r="L11" s="319">
        <v>300</v>
      </c>
    </row>
    <row r="12" spans="1:12" x14ac:dyDescent="0.3">
      <c r="B12" s="318" t="s">
        <v>34</v>
      </c>
      <c r="C12" s="319">
        <v>800</v>
      </c>
      <c r="G12" s="318" t="s">
        <v>34</v>
      </c>
      <c r="H12" s="319">
        <v>300</v>
      </c>
      <c r="K12" s="318" t="s">
        <v>34</v>
      </c>
      <c r="L12" s="319">
        <v>200</v>
      </c>
    </row>
    <row r="13" spans="1:12" s="320" customFormat="1" x14ac:dyDescent="0.3"/>
    <row r="14" spans="1:12" x14ac:dyDescent="0.3">
      <c r="B14" s="319" t="s">
        <v>390</v>
      </c>
      <c r="C14" s="321">
        <f>SUM(C9:C13)</f>
        <v>4400</v>
      </c>
      <c r="G14" s="319" t="s">
        <v>390</v>
      </c>
      <c r="H14" s="321">
        <f>SUM(H9:H12)</f>
        <v>2100</v>
      </c>
      <c r="K14" s="319" t="s">
        <v>390</v>
      </c>
      <c r="L14" s="321">
        <f>SUM(L9:L12)</f>
        <v>1500</v>
      </c>
    </row>
    <row r="16" spans="1:12" x14ac:dyDescent="0.3">
      <c r="I16" s="322" t="s">
        <v>399</v>
      </c>
    </row>
    <row r="17" spans="9:9" x14ac:dyDescent="0.3">
      <c r="I17" s="323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61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25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70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2" t="s">
        <v>197</v>
      </c>
    </row>
    <row r="5" spans="1:39" x14ac:dyDescent="0.25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1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3"/>
    </row>
    <row r="6" spans="1:39" x14ac:dyDescent="0.25">
      <c r="D6" s="21"/>
      <c r="P6" s="71"/>
      <c r="Q6" s="71"/>
      <c r="R6" s="76"/>
      <c r="S6" s="77"/>
      <c r="T6" s="77"/>
    </row>
    <row r="7" spans="1:39" x14ac:dyDescent="0.25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25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25">
      <c r="A9" s="78" t="s">
        <v>201</v>
      </c>
      <c r="B9" s="79"/>
      <c r="C9" s="81">
        <v>90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4" t="s">
        <v>202</v>
      </c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</row>
    <row r="10" spans="1:39" x14ac:dyDescent="0.25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25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25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25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5" customHeight="1" x14ac:dyDescent="0.25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5" customHeight="1" x14ac:dyDescent="0.25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5" customHeight="1" x14ac:dyDescent="0.25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5" customHeight="1" x14ac:dyDescent="0.25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5" customHeight="1" x14ac:dyDescent="0.25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5" customHeight="1" x14ac:dyDescent="0.25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5" customHeight="1" x14ac:dyDescent="0.25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5" customHeight="1" x14ac:dyDescent="0.25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5" customHeight="1" x14ac:dyDescent="0.25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5" customHeight="1" x14ac:dyDescent="0.25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5" customHeight="1" x14ac:dyDescent="0.25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5" customHeight="1" x14ac:dyDescent="0.25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5" customHeight="1" x14ac:dyDescent="0.25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5" customHeight="1" x14ac:dyDescent="0.25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5" customHeight="1" x14ac:dyDescent="0.25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5" customHeight="1" x14ac:dyDescent="0.25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5" customHeight="1" x14ac:dyDescent="0.25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5" customHeight="1" x14ac:dyDescent="0.25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5" customHeight="1" x14ac:dyDescent="0.25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5" customHeight="1" x14ac:dyDescent="0.25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5" customHeight="1" x14ac:dyDescent="0.25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5" customHeight="1" x14ac:dyDescent="0.25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5" customHeight="1" x14ac:dyDescent="0.25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5" customHeight="1" x14ac:dyDescent="0.25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5" customHeight="1" x14ac:dyDescent="0.25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5" customHeight="1" x14ac:dyDescent="0.25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5" customHeight="1" x14ac:dyDescent="0.25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5" customHeight="1" x14ac:dyDescent="0.25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5" customHeight="1" x14ac:dyDescent="0.25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5" customHeight="1" x14ac:dyDescent="0.25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5" customHeight="1" x14ac:dyDescent="0.25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5" customHeight="1" x14ac:dyDescent="0.25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5" customHeight="1" x14ac:dyDescent="0.25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5" customHeight="1" x14ac:dyDescent="0.25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5" customHeight="1" x14ac:dyDescent="0.25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5" customHeight="1" x14ac:dyDescent="0.25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5" customHeight="1" x14ac:dyDescent="0.25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5" customHeight="1" x14ac:dyDescent="0.25"/>
    <row r="52" spans="1:20" ht="14.45" customHeight="1" x14ac:dyDescent="0.25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5" customHeight="1" x14ac:dyDescent="0.25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5" customHeight="1" x14ac:dyDescent="0.25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5" customHeight="1" x14ac:dyDescent="0.25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5" customHeight="1" x14ac:dyDescent="0.25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5" customHeight="1" x14ac:dyDescent="0.25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5" customHeight="1" x14ac:dyDescent="0.25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5" customHeight="1" x14ac:dyDescent="0.25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5" customHeight="1" x14ac:dyDescent="0.25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5" customHeight="1" x14ac:dyDescent="0.25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5" customHeight="1" x14ac:dyDescent="0.25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5" customHeight="1" x14ac:dyDescent="0.25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5" customHeight="1" x14ac:dyDescent="0.25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5" customHeight="1" x14ac:dyDescent="0.25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5" customHeight="1" x14ac:dyDescent="0.25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5" customHeight="1" x14ac:dyDescent="0.25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5" customHeight="1" x14ac:dyDescent="0.25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5" customHeight="1" x14ac:dyDescent="0.25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5" customHeight="1" x14ac:dyDescent="0.25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5" customHeight="1" x14ac:dyDescent="0.25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5" customHeight="1" x14ac:dyDescent="0.25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5" customHeight="1" x14ac:dyDescent="0.25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5" customHeight="1" x14ac:dyDescent="0.25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5" customHeight="1" x14ac:dyDescent="0.25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5" customHeight="1" x14ac:dyDescent="0.25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5" customHeight="1" x14ac:dyDescent="0.25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5" customHeight="1" x14ac:dyDescent="0.25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5" customHeight="1" x14ac:dyDescent="0.25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25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25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25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25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25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25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25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25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25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25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25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25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25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25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25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25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25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25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25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25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25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25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25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25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25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25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25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25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25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25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25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25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25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25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25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25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25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25">
      <c r="D117" s="159"/>
    </row>
    <row r="118" spans="1:20" x14ac:dyDescent="0.25">
      <c r="D118" s="159"/>
    </row>
    <row r="119" spans="1:20" x14ac:dyDescent="0.25">
      <c r="D119" s="159"/>
    </row>
    <row r="120" spans="1:20" x14ac:dyDescent="0.25">
      <c r="D120" s="159"/>
    </row>
    <row r="121" spans="1:20" x14ac:dyDescent="0.25">
      <c r="D121" s="159"/>
    </row>
    <row r="122" spans="1:20" x14ac:dyDescent="0.25">
      <c r="D122" s="21"/>
    </row>
    <row r="123" spans="1:20" x14ac:dyDescent="0.25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40625" defaultRowHeight="15.75" x14ac:dyDescent="0.25"/>
  <cols>
    <col min="1" max="1" width="6.140625" style="1" customWidth="1"/>
    <col min="2" max="2" width="13.7109375" style="46" customWidth="1"/>
    <col min="3" max="3" width="2" style="46" customWidth="1"/>
    <col min="4" max="4" width="17.28515625" style="1" customWidth="1"/>
    <col min="5" max="5" width="19.28515625" style="1" bestFit="1" customWidth="1"/>
    <col min="6" max="6" width="17.8554687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6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5" t="s">
        <v>139</v>
      </c>
      <c r="C1" s="45"/>
    </row>
    <row r="2" spans="1:16" x14ac:dyDescent="0.25">
      <c r="I2" s="45" t="s">
        <v>140</v>
      </c>
      <c r="J2" s="4"/>
      <c r="N2" s="45" t="s">
        <v>141</v>
      </c>
    </row>
    <row r="3" spans="1:16" x14ac:dyDescent="0.25">
      <c r="I3" s="47"/>
      <c r="J3" s="4"/>
    </row>
    <row r="4" spans="1:16" x14ac:dyDescent="0.25">
      <c r="J4" s="375" t="s">
        <v>142</v>
      </c>
      <c r="K4" s="375"/>
      <c r="L4" s="375"/>
    </row>
    <row r="5" spans="1:16" s="4" customFormat="1" x14ac:dyDescent="0.25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25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25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25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25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25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25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25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25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25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25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25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25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25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25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25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25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25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2019-01-27T17:53:08Z</cp:lastPrinted>
  <dcterms:created xsi:type="dcterms:W3CDTF">2012-11-08T18:06:11Z</dcterms:created>
  <dcterms:modified xsi:type="dcterms:W3CDTF">2019-02-20T07:57:39Z</dcterms:modified>
</cp:coreProperties>
</file>