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C33E69A-B5AB-4E77-ACE5-7133F70DBC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1" i="11" l="1"/>
  <c r="X32" i="11" s="1"/>
  <c r="W31" i="11"/>
  <c r="D31" i="11"/>
  <c r="H15" i="22" l="1"/>
  <c r="W32" i="11" l="1"/>
  <c r="D32" i="11"/>
  <c r="R28" i="11" l="1"/>
  <c r="R26" i="11"/>
  <c r="D23" i="23" l="1"/>
  <c r="R16" i="11"/>
  <c r="T31" i="11"/>
  <c r="R6" i="11" l="1"/>
  <c r="R22" i="11"/>
  <c r="R21" i="11"/>
  <c r="R19" i="11"/>
  <c r="R17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12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5" i="11"/>
  <c r="R15" i="11"/>
  <c r="R10" i="11"/>
  <c r="R18" i="11"/>
  <c r="R13" i="11"/>
  <c r="R27" i="11"/>
  <c r="R11" i="11"/>
  <c r="R24" i="11"/>
  <c r="R23" i="11"/>
  <c r="R8" i="11"/>
  <c r="R14" i="11"/>
  <c r="R9" i="11"/>
  <c r="R20" i="11"/>
  <c r="R7" i="11"/>
  <c r="R5" i="11"/>
  <c r="AG66" i="21" l="1"/>
</calcChain>
</file>

<file path=xl/sharedStrings.xml><?xml version="1.0" encoding="utf-8"?>
<sst xmlns="http://schemas.openxmlformats.org/spreadsheetml/2006/main" count="1118" uniqueCount="411">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</sst>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L21" sqref="L21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" bestFit="1" customWidth="1"/>
    <col min="5" max="5" width="7.33203125" bestFit="1" customWidth="1"/>
    <col min="6" max="6" width="5.6640625" bestFit="1" customWidth="1"/>
    <col min="7" max="17" width="5.6640625" style="35" hidden="1" customWidth="1" outlineLevel="1"/>
    <col min="18" max="18" width="10.88671875" style="35" bestFit="1" customWidth="1" collapsed="1"/>
    <col min="20" max="20" width="5.6640625" bestFit="1" customWidth="1"/>
    <col min="21" max="21" width="2.77734375" style="35" customWidth="1"/>
    <col min="22" max="22" width="8.44140625" customWidth="1"/>
    <col min="23" max="23" width="6" style="327" bestFit="1" customWidth="1"/>
    <col min="24" max="24" width="6" style="6" bestFit="1" customWidth="1"/>
  </cols>
  <sheetData>
    <row r="1" spans="1:24" ht="18" x14ac:dyDescent="0.35">
      <c r="A1" s="35"/>
      <c r="B1" s="36" t="s">
        <v>340</v>
      </c>
      <c r="C1" s="35"/>
      <c r="D1" s="35"/>
      <c r="E1" s="35"/>
      <c r="F1" s="35"/>
    </row>
    <row r="2" spans="1:24" ht="18" x14ac:dyDescent="0.35">
      <c r="A2" s="35"/>
      <c r="B2" s="35"/>
      <c r="C2" s="36"/>
      <c r="D2" s="337" t="s">
        <v>404</v>
      </c>
      <c r="E2" s="35"/>
      <c r="F2" s="35"/>
      <c r="G2" s="340" t="s">
        <v>321</v>
      </c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155"/>
      <c r="T2" s="39" t="s">
        <v>402</v>
      </c>
      <c r="W2" s="337" t="s">
        <v>404</v>
      </c>
      <c r="X2" s="337" t="s">
        <v>404</v>
      </c>
    </row>
    <row r="3" spans="1:24" ht="19.2" x14ac:dyDescent="0.45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</row>
    <row r="4" spans="1:24" ht="18.600000000000001" customHeight="1" x14ac:dyDescent="0.45">
      <c r="A4" s="40" t="s">
        <v>6</v>
      </c>
      <c r="B4" s="53">
        <v>4</v>
      </c>
      <c r="C4" s="262" t="s">
        <v>371</v>
      </c>
      <c r="D4" s="296">
        <v>1600</v>
      </c>
      <c r="E4" s="305">
        <v>1386</v>
      </c>
      <c r="F4" s="303">
        <v>7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>
        <v>1900</v>
      </c>
      <c r="N4" s="157"/>
      <c r="O4" s="157"/>
      <c r="P4" s="158"/>
      <c r="Q4" s="158"/>
      <c r="R4" s="161">
        <f t="shared" ref="R4:R29" si="0">AVERAGE(G4:Q4)</f>
        <v>1565</v>
      </c>
      <c r="T4" s="53">
        <v>1</v>
      </c>
      <c r="W4" s="331">
        <v>1594</v>
      </c>
      <c r="X4" s="332">
        <v>1654</v>
      </c>
    </row>
    <row r="5" spans="1:24" s="35" customFormat="1" ht="18.600000000000001" customHeight="1" x14ac:dyDescent="0.45">
      <c r="A5" s="40" t="s">
        <v>7</v>
      </c>
      <c r="B5" s="53">
        <v>1</v>
      </c>
      <c r="C5" s="267" t="s">
        <v>28</v>
      </c>
      <c r="D5" s="304">
        <v>1900</v>
      </c>
      <c r="E5" s="305">
        <v>1890</v>
      </c>
      <c r="F5" s="303">
        <v>6.5</v>
      </c>
      <c r="G5" s="157">
        <v>1477</v>
      </c>
      <c r="H5" s="157">
        <v>1701</v>
      </c>
      <c r="I5" s="157">
        <v>1702</v>
      </c>
      <c r="J5" s="157">
        <v>1493</v>
      </c>
      <c r="K5" s="157">
        <v>1527</v>
      </c>
      <c r="L5" s="157">
        <v>1702</v>
      </c>
      <c r="M5" s="157">
        <v>1600</v>
      </c>
      <c r="N5" s="157"/>
      <c r="O5" s="157"/>
      <c r="P5" s="158"/>
      <c r="Q5" s="158"/>
      <c r="R5" s="161">
        <f t="shared" si="0"/>
        <v>1600.2857142857142</v>
      </c>
      <c r="T5" s="53">
        <v>1</v>
      </c>
      <c r="W5" s="330">
        <v>1906</v>
      </c>
      <c r="X5" s="331">
        <v>1903</v>
      </c>
    </row>
    <row r="6" spans="1:24" s="35" customFormat="1" ht="18.600000000000001" customHeight="1" x14ac:dyDescent="0.45">
      <c r="A6" s="40" t="s">
        <v>8</v>
      </c>
      <c r="B6" s="256">
        <v>18</v>
      </c>
      <c r="C6" s="262" t="s">
        <v>141</v>
      </c>
      <c r="D6" s="296">
        <v>1337</v>
      </c>
      <c r="E6" s="305">
        <v>1358</v>
      </c>
      <c r="F6" s="303">
        <v>6</v>
      </c>
      <c r="G6" s="159">
        <v>1122</v>
      </c>
      <c r="H6" s="159">
        <v>1437</v>
      </c>
      <c r="I6" s="159">
        <v>1415</v>
      </c>
      <c r="J6" s="159">
        <v>1702</v>
      </c>
      <c r="K6" s="159">
        <v>1431</v>
      </c>
      <c r="L6" s="159">
        <v>1382</v>
      </c>
      <c r="M6" s="159">
        <v>1493</v>
      </c>
      <c r="N6" s="159"/>
      <c r="O6" s="159"/>
      <c r="P6" s="159"/>
      <c r="Q6" s="160"/>
      <c r="R6" s="161">
        <f t="shared" si="0"/>
        <v>1426</v>
      </c>
      <c r="T6" s="256">
        <v>0</v>
      </c>
      <c r="W6" s="330">
        <v>1352</v>
      </c>
      <c r="X6" s="332">
        <v>1393</v>
      </c>
    </row>
    <row r="7" spans="1:24" ht="18.600000000000001" customHeight="1" x14ac:dyDescent="0.45">
      <c r="A7" s="40" t="s">
        <v>9</v>
      </c>
      <c r="B7" s="53">
        <v>3</v>
      </c>
      <c r="C7" s="262" t="s">
        <v>65</v>
      </c>
      <c r="D7" s="296">
        <v>1701</v>
      </c>
      <c r="E7" s="305">
        <v>1707</v>
      </c>
      <c r="F7" s="303">
        <v>5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>
        <v>1493</v>
      </c>
      <c r="M7" s="157">
        <v>1415</v>
      </c>
      <c r="N7" s="157"/>
      <c r="O7" s="157"/>
      <c r="P7" s="157"/>
      <c r="Q7" s="158"/>
      <c r="R7" s="161">
        <f t="shared" si="0"/>
        <v>1566.8571428571429</v>
      </c>
      <c r="T7" s="53">
        <v>1</v>
      </c>
      <c r="W7" s="330">
        <v>1702</v>
      </c>
      <c r="X7" s="330">
        <v>1708</v>
      </c>
    </row>
    <row r="8" spans="1:24" ht="18.600000000000001" customHeight="1" x14ac:dyDescent="0.45">
      <c r="A8" s="40" t="s">
        <v>10</v>
      </c>
      <c r="B8" s="53">
        <v>8</v>
      </c>
      <c r="C8" s="262" t="s">
        <v>67</v>
      </c>
      <c r="D8" s="296">
        <v>1477</v>
      </c>
      <c r="E8" s="305">
        <v>1502</v>
      </c>
      <c r="F8" s="303">
        <v>5</v>
      </c>
      <c r="G8" s="157">
        <v>1702</v>
      </c>
      <c r="H8" s="157">
        <v>1900</v>
      </c>
      <c r="I8" s="157">
        <v>1701</v>
      </c>
      <c r="J8" s="157">
        <v>1382</v>
      </c>
      <c r="K8" s="157">
        <v>1527</v>
      </c>
      <c r="L8" s="157">
        <v>1394</v>
      </c>
      <c r="M8" s="157">
        <v>1299</v>
      </c>
      <c r="N8" s="157"/>
      <c r="O8" s="157"/>
      <c r="P8" s="157"/>
      <c r="Q8" s="158">
        <v>1431</v>
      </c>
      <c r="R8" s="161">
        <f t="shared" si="0"/>
        <v>1542</v>
      </c>
      <c r="T8" s="53">
        <v>1</v>
      </c>
      <c r="W8" s="332">
        <v>1527</v>
      </c>
      <c r="X8" s="330">
        <v>1532</v>
      </c>
    </row>
    <row r="9" spans="1:24" ht="18.600000000000001" customHeight="1" x14ac:dyDescent="0.45">
      <c r="A9" s="40" t="s">
        <v>11</v>
      </c>
      <c r="B9" s="53">
        <v>7</v>
      </c>
      <c r="C9" s="262" t="s">
        <v>120</v>
      </c>
      <c r="D9" s="296">
        <v>1493</v>
      </c>
      <c r="E9" s="305">
        <v>1391</v>
      </c>
      <c r="F9" s="303">
        <v>4.5</v>
      </c>
      <c r="G9" s="157">
        <v>1415</v>
      </c>
      <c r="H9" s="157">
        <v>1600</v>
      </c>
      <c r="I9" s="157">
        <v>1527</v>
      </c>
      <c r="J9" s="157">
        <v>1900</v>
      </c>
      <c r="K9" s="157">
        <v>1600</v>
      </c>
      <c r="L9" s="157">
        <v>1701</v>
      </c>
      <c r="M9" s="157">
        <v>1337</v>
      </c>
      <c r="N9" s="157"/>
      <c r="O9" s="157"/>
      <c r="P9" s="157"/>
      <c r="Q9" s="158"/>
      <c r="R9" s="161">
        <f t="shared" si="0"/>
        <v>1582.8571428571429</v>
      </c>
      <c r="T9" s="53">
        <v>1</v>
      </c>
      <c r="W9" s="332">
        <v>1535</v>
      </c>
      <c r="X9" s="330">
        <v>1544</v>
      </c>
    </row>
    <row r="10" spans="1:24" ht="18.600000000000001" customHeight="1" x14ac:dyDescent="0.45">
      <c r="A10" s="40" t="s">
        <v>12</v>
      </c>
      <c r="B10" s="256">
        <v>14</v>
      </c>
      <c r="C10" s="262" t="s">
        <v>268</v>
      </c>
      <c r="D10" s="296">
        <v>1415</v>
      </c>
      <c r="E10" s="305">
        <v>1301</v>
      </c>
      <c r="F10" s="303">
        <v>4.5</v>
      </c>
      <c r="G10" s="157">
        <v>1493</v>
      </c>
      <c r="H10" s="157">
        <v>1405</v>
      </c>
      <c r="I10" s="298"/>
      <c r="J10" s="157">
        <v>1437</v>
      </c>
      <c r="K10" s="157">
        <v>1299</v>
      </c>
      <c r="L10" s="157">
        <v>1415</v>
      </c>
      <c r="M10" s="157">
        <v>1701</v>
      </c>
      <c r="N10" s="157"/>
      <c r="O10" s="157"/>
      <c r="P10" s="157"/>
      <c r="Q10" s="158">
        <v>1299</v>
      </c>
      <c r="R10" s="161">
        <f t="shared" si="0"/>
        <v>1435.5714285714287</v>
      </c>
      <c r="S10" s="35"/>
      <c r="T10" s="256">
        <v>0</v>
      </c>
      <c r="U10" s="287"/>
      <c r="W10" s="333">
        <v>1375</v>
      </c>
      <c r="X10" s="330">
        <v>1413</v>
      </c>
    </row>
    <row r="11" spans="1:24" ht="18.600000000000001" customHeight="1" x14ac:dyDescent="0.45">
      <c r="A11" s="40" t="s">
        <v>13</v>
      </c>
      <c r="B11" s="256">
        <v>12</v>
      </c>
      <c r="C11" s="262" t="s">
        <v>118</v>
      </c>
      <c r="D11" s="296">
        <v>1431</v>
      </c>
      <c r="E11" s="305">
        <v>1517</v>
      </c>
      <c r="F11" s="303">
        <v>4.5</v>
      </c>
      <c r="G11" s="157">
        <v>1548</v>
      </c>
      <c r="H11" s="157">
        <v>1165</v>
      </c>
      <c r="I11" s="157">
        <v>1394</v>
      </c>
      <c r="J11" s="157">
        <v>1337</v>
      </c>
      <c r="K11" s="157">
        <v>1415</v>
      </c>
      <c r="L11" s="157">
        <v>1431</v>
      </c>
      <c r="M11" s="157">
        <v>1382</v>
      </c>
      <c r="N11" s="157"/>
      <c r="O11" s="157"/>
      <c r="P11" s="157"/>
      <c r="Q11" s="158">
        <v>1477</v>
      </c>
      <c r="R11" s="161">
        <f t="shared" si="0"/>
        <v>1393.625</v>
      </c>
      <c r="S11" s="35"/>
      <c r="T11" s="256">
        <v>0</v>
      </c>
      <c r="W11" s="332">
        <v>1464</v>
      </c>
      <c r="X11" s="330">
        <v>1494</v>
      </c>
    </row>
    <row r="12" spans="1:24" ht="18.600000000000001" customHeight="1" x14ac:dyDescent="0.45">
      <c r="A12" s="40" t="s">
        <v>14</v>
      </c>
      <c r="B12" s="53">
        <v>6</v>
      </c>
      <c r="C12" s="262" t="s">
        <v>286</v>
      </c>
      <c r="D12" s="297">
        <v>1527</v>
      </c>
      <c r="E12" s="305">
        <v>0</v>
      </c>
      <c r="F12" s="303">
        <v>4</v>
      </c>
      <c r="G12" s="157">
        <v>1415</v>
      </c>
      <c r="H12" s="157">
        <v>1701</v>
      </c>
      <c r="I12" s="157">
        <v>1493</v>
      </c>
      <c r="J12" s="157">
        <v>1548</v>
      </c>
      <c r="K12" s="157">
        <v>1477</v>
      </c>
      <c r="L12" s="157">
        <v>1900</v>
      </c>
      <c r="M12" s="157"/>
      <c r="N12" s="157"/>
      <c r="O12" s="157"/>
      <c r="P12" s="157"/>
      <c r="Q12" s="158"/>
      <c r="R12" s="161">
        <f t="shared" si="0"/>
        <v>1589</v>
      </c>
      <c r="S12" s="35"/>
      <c r="T12" s="53">
        <v>1</v>
      </c>
      <c r="W12" s="330">
        <v>1550</v>
      </c>
      <c r="X12" s="331">
        <v>1542</v>
      </c>
    </row>
    <row r="13" spans="1:24" s="35" customFormat="1" ht="18.600000000000001" customHeight="1" x14ac:dyDescent="0.45">
      <c r="A13" s="40" t="s">
        <v>15</v>
      </c>
      <c r="B13" s="53">
        <v>5</v>
      </c>
      <c r="C13" s="262" t="s">
        <v>30</v>
      </c>
      <c r="D13" s="296">
        <v>1548</v>
      </c>
      <c r="E13" s="305">
        <v>1567</v>
      </c>
      <c r="F13" s="303">
        <v>4</v>
      </c>
      <c r="G13" s="157">
        <v>1431</v>
      </c>
      <c r="H13" s="157">
        <v>1454</v>
      </c>
      <c r="I13" s="157">
        <v>1394</v>
      </c>
      <c r="J13" s="157">
        <v>1600</v>
      </c>
      <c r="K13" s="157">
        <v>1527</v>
      </c>
      <c r="L13" s="157">
        <v>1142</v>
      </c>
      <c r="M13" s="157"/>
      <c r="N13" s="157"/>
      <c r="O13" s="157"/>
      <c r="P13" s="157"/>
      <c r="Q13" s="158"/>
      <c r="R13" s="161">
        <f t="shared" si="0"/>
        <v>1424.6666666666667</v>
      </c>
      <c r="T13" s="53">
        <v>1</v>
      </c>
      <c r="W13" s="331">
        <v>1534</v>
      </c>
      <c r="X13" s="333">
        <v>1506</v>
      </c>
    </row>
    <row r="14" spans="1:24" ht="18.600000000000001" customHeight="1" x14ac:dyDescent="0.45">
      <c r="A14" s="40" t="s">
        <v>16</v>
      </c>
      <c r="B14" s="256">
        <v>17</v>
      </c>
      <c r="C14" s="262" t="s">
        <v>112</v>
      </c>
      <c r="D14" s="296">
        <v>1382</v>
      </c>
      <c r="E14" s="305">
        <v>1433</v>
      </c>
      <c r="F14" s="303">
        <v>4</v>
      </c>
      <c r="G14" s="157">
        <v>1165</v>
      </c>
      <c r="H14" s="157">
        <v>1277</v>
      </c>
      <c r="I14" s="157">
        <v>1600</v>
      </c>
      <c r="J14" s="157">
        <v>1454</v>
      </c>
      <c r="K14" s="157">
        <v>1477</v>
      </c>
      <c r="L14" s="157">
        <v>1337</v>
      </c>
      <c r="M14" s="157">
        <v>1431</v>
      </c>
      <c r="N14" s="157"/>
      <c r="O14" s="157"/>
      <c r="P14" s="157"/>
      <c r="Q14" s="158"/>
      <c r="R14" s="161">
        <f t="shared" si="0"/>
        <v>1391.5714285714287</v>
      </c>
      <c r="S14" s="35"/>
      <c r="T14" s="256">
        <v>0</v>
      </c>
      <c r="W14" s="330">
        <v>1386</v>
      </c>
      <c r="X14" s="330">
        <v>1401</v>
      </c>
    </row>
    <row r="15" spans="1:24" s="35" customFormat="1" ht="18.600000000000001" customHeight="1" x14ac:dyDescent="0.45">
      <c r="A15" s="40" t="s">
        <v>17</v>
      </c>
      <c r="B15" s="256">
        <v>23</v>
      </c>
      <c r="C15" s="262" t="s">
        <v>145</v>
      </c>
      <c r="D15" s="296">
        <v>1142</v>
      </c>
      <c r="E15" s="305">
        <v>1277</v>
      </c>
      <c r="F15" s="303">
        <v>4</v>
      </c>
      <c r="G15" s="157">
        <v>1382</v>
      </c>
      <c r="H15" s="157">
        <v>1299</v>
      </c>
      <c r="I15" s="298"/>
      <c r="J15" s="157">
        <v>1437</v>
      </c>
      <c r="K15" s="157">
        <v>1454</v>
      </c>
      <c r="L15" s="157">
        <v>1548</v>
      </c>
      <c r="M15" s="157">
        <v>1297</v>
      </c>
      <c r="N15" s="157"/>
      <c r="O15" s="157"/>
      <c r="P15" s="157"/>
      <c r="Q15" s="158">
        <v>1165</v>
      </c>
      <c r="R15" s="161">
        <f t="shared" si="0"/>
        <v>1368.8571428571429</v>
      </c>
      <c r="T15" s="256">
        <v>0</v>
      </c>
      <c r="W15" s="301">
        <v>1142</v>
      </c>
      <c r="X15" s="332">
        <v>1207</v>
      </c>
    </row>
    <row r="16" spans="1:24" ht="18.600000000000001" customHeight="1" x14ac:dyDescent="0.45">
      <c r="A16" s="40" t="s">
        <v>18</v>
      </c>
      <c r="B16" s="53">
        <v>10</v>
      </c>
      <c r="C16" s="262" t="s">
        <v>179</v>
      </c>
      <c r="D16" s="296">
        <v>1437</v>
      </c>
      <c r="E16" s="305">
        <v>1477</v>
      </c>
      <c r="F16" s="303">
        <v>3.5</v>
      </c>
      <c r="G16" s="157">
        <v>1600</v>
      </c>
      <c r="H16" s="157">
        <v>1337</v>
      </c>
      <c r="I16" s="157">
        <v>1454</v>
      </c>
      <c r="J16" s="157">
        <v>1142</v>
      </c>
      <c r="K16" s="157">
        <v>1415</v>
      </c>
      <c r="L16" s="298"/>
      <c r="M16" s="157">
        <v>1415</v>
      </c>
      <c r="N16" s="157"/>
      <c r="O16" s="157"/>
      <c r="P16" s="157"/>
      <c r="Q16" s="158"/>
      <c r="R16" s="161">
        <f t="shared" si="0"/>
        <v>1393.8333333333333</v>
      </c>
      <c r="T16" s="53">
        <v>1</v>
      </c>
      <c r="W16" s="331">
        <v>1419</v>
      </c>
      <c r="X16" s="333">
        <v>1391</v>
      </c>
    </row>
    <row r="17" spans="1:24" ht="18.600000000000001" customHeight="1" x14ac:dyDescent="0.45">
      <c r="A17" s="40" t="s">
        <v>19</v>
      </c>
      <c r="B17" s="256">
        <v>19</v>
      </c>
      <c r="C17" s="262" t="s">
        <v>188</v>
      </c>
      <c r="D17" s="296">
        <v>1299</v>
      </c>
      <c r="E17" s="305">
        <v>1310</v>
      </c>
      <c r="F17" s="303">
        <v>3.5</v>
      </c>
      <c r="G17" s="157">
        <v>1045</v>
      </c>
      <c r="H17" s="157">
        <v>1394</v>
      </c>
      <c r="I17" s="157">
        <v>1142</v>
      </c>
      <c r="J17" s="157">
        <v>1165</v>
      </c>
      <c r="K17" s="157">
        <v>1415</v>
      </c>
      <c r="L17" s="157">
        <v>1415</v>
      </c>
      <c r="M17" s="157">
        <v>1477</v>
      </c>
      <c r="N17" s="157"/>
      <c r="O17" s="157"/>
      <c r="P17" s="157"/>
      <c r="Q17" s="158"/>
      <c r="R17" s="161">
        <f t="shared" si="0"/>
        <v>1293.2857142857142</v>
      </c>
      <c r="S17" s="35"/>
      <c r="T17" s="256">
        <v>0</v>
      </c>
      <c r="U17" s="287"/>
      <c r="W17" s="331">
        <v>1291</v>
      </c>
      <c r="X17" s="330">
        <v>1292</v>
      </c>
    </row>
    <row r="18" spans="1:24" ht="18.600000000000001" customHeight="1" x14ac:dyDescent="0.45">
      <c r="A18" s="40" t="s">
        <v>20</v>
      </c>
      <c r="B18" s="256">
        <v>22</v>
      </c>
      <c r="C18" s="262" t="s">
        <v>137</v>
      </c>
      <c r="D18" s="296">
        <v>1165</v>
      </c>
      <c r="E18" s="305">
        <v>1073</v>
      </c>
      <c r="F18" s="303">
        <v>3.5</v>
      </c>
      <c r="G18" s="157">
        <v>1382</v>
      </c>
      <c r="H18" s="157">
        <v>1122</v>
      </c>
      <c r="I18" s="298"/>
      <c r="J18" s="157">
        <v>1299</v>
      </c>
      <c r="K18" s="157">
        <v>1431</v>
      </c>
      <c r="L18" s="157">
        <v>1045</v>
      </c>
      <c r="M18" s="157">
        <v>1394</v>
      </c>
      <c r="N18" s="157"/>
      <c r="O18" s="157"/>
      <c r="P18" s="157"/>
      <c r="Q18" s="158">
        <v>1142</v>
      </c>
      <c r="R18" s="161">
        <f t="shared" si="0"/>
        <v>1259.2857142857142</v>
      </c>
      <c r="S18" s="35"/>
      <c r="T18" s="256">
        <v>0</v>
      </c>
      <c r="U18" s="287"/>
      <c r="W18" s="330">
        <v>1167</v>
      </c>
      <c r="X18" s="41">
        <v>1167</v>
      </c>
    </row>
    <row r="19" spans="1:24" s="35" customFormat="1" ht="18.600000000000001" customHeight="1" x14ac:dyDescent="0.45">
      <c r="A19" s="40" t="s">
        <v>21</v>
      </c>
      <c r="B19" s="256">
        <v>13</v>
      </c>
      <c r="C19" s="262" t="s">
        <v>343</v>
      </c>
      <c r="D19" s="296">
        <v>1415</v>
      </c>
      <c r="E19" s="305">
        <v>1353</v>
      </c>
      <c r="F19" s="303">
        <v>3</v>
      </c>
      <c r="G19" s="157">
        <v>1527</v>
      </c>
      <c r="H19" s="298"/>
      <c r="I19" s="157">
        <v>1337</v>
      </c>
      <c r="J19" s="157">
        <v>1122</v>
      </c>
      <c r="K19" s="157">
        <v>1394</v>
      </c>
      <c r="L19" s="157">
        <v>1431</v>
      </c>
      <c r="M19" s="157">
        <v>1437</v>
      </c>
      <c r="N19" s="157"/>
      <c r="O19" s="157"/>
      <c r="P19" s="157"/>
      <c r="Q19" s="158"/>
      <c r="R19" s="161">
        <f t="shared" si="0"/>
        <v>1374.6666666666667</v>
      </c>
      <c r="S19"/>
      <c r="T19" s="256">
        <v>0</v>
      </c>
      <c r="U19" s="287"/>
      <c r="W19" s="333">
        <v>1371</v>
      </c>
      <c r="X19" s="331">
        <v>1365</v>
      </c>
    </row>
    <row r="20" spans="1:24" s="35" customFormat="1" ht="18.600000000000001" customHeight="1" x14ac:dyDescent="0.45">
      <c r="A20" s="40" t="s">
        <v>22</v>
      </c>
      <c r="B20" s="53">
        <v>9</v>
      </c>
      <c r="C20" s="262" t="s">
        <v>31</v>
      </c>
      <c r="D20" s="296">
        <v>1454</v>
      </c>
      <c r="E20" s="305">
        <v>1480</v>
      </c>
      <c r="F20" s="303">
        <v>3</v>
      </c>
      <c r="G20" s="157">
        <v>1701</v>
      </c>
      <c r="H20" s="157">
        <v>1548</v>
      </c>
      <c r="I20" s="157">
        <v>1437</v>
      </c>
      <c r="J20" s="157">
        <v>1382</v>
      </c>
      <c r="K20" s="157">
        <v>1142</v>
      </c>
      <c r="L20" s="157">
        <v>1122</v>
      </c>
      <c r="M20" s="157">
        <v>1045</v>
      </c>
      <c r="N20" s="158"/>
      <c r="O20" s="157"/>
      <c r="P20" s="157"/>
      <c r="Q20" s="157"/>
      <c r="R20" s="161">
        <f t="shared" si="0"/>
        <v>1339.5714285714287</v>
      </c>
      <c r="T20" s="53">
        <v>1</v>
      </c>
      <c r="W20" s="330">
        <v>1473</v>
      </c>
      <c r="X20" s="331">
        <v>1440</v>
      </c>
    </row>
    <row r="21" spans="1:24" ht="18.600000000000001" customHeight="1" x14ac:dyDescent="0.45">
      <c r="A21" s="40" t="s">
        <v>23</v>
      </c>
      <c r="B21" s="256">
        <v>24</v>
      </c>
      <c r="C21" s="262" t="s">
        <v>143</v>
      </c>
      <c r="D21" s="296">
        <v>1122</v>
      </c>
      <c r="E21" s="305">
        <v>0</v>
      </c>
      <c r="F21" s="303">
        <v>3</v>
      </c>
      <c r="G21" s="157">
        <v>1337</v>
      </c>
      <c r="H21" s="157">
        <v>1165</v>
      </c>
      <c r="I21" s="157">
        <v>1045</v>
      </c>
      <c r="J21" s="157">
        <v>1415</v>
      </c>
      <c r="K21" s="298"/>
      <c r="L21" s="157">
        <v>1454</v>
      </c>
      <c r="M21" s="157"/>
      <c r="N21" s="157"/>
      <c r="O21" s="157"/>
      <c r="P21" s="157"/>
      <c r="Q21" s="157"/>
      <c r="R21" s="161">
        <f t="shared" si="0"/>
        <v>1283.2</v>
      </c>
      <c r="S21" s="35"/>
      <c r="T21" s="256">
        <v>0</v>
      </c>
      <c r="U21" s="287"/>
      <c r="W21" s="331">
        <v>1111</v>
      </c>
      <c r="X21" s="330">
        <v>1140</v>
      </c>
    </row>
    <row r="22" spans="1:24" ht="18.600000000000001" customHeight="1" x14ac:dyDescent="0.45">
      <c r="A22" s="40" t="s">
        <v>24</v>
      </c>
      <c r="B22" s="53">
        <v>2</v>
      </c>
      <c r="C22" s="262" t="s">
        <v>50</v>
      </c>
      <c r="D22" s="296">
        <v>1702</v>
      </c>
      <c r="E22" s="305">
        <v>1683</v>
      </c>
      <c r="F22" s="303">
        <v>2.5</v>
      </c>
      <c r="G22" s="157">
        <v>1477</v>
      </c>
      <c r="H22" s="157">
        <v>1900</v>
      </c>
      <c r="I22" s="157">
        <v>1337</v>
      </c>
      <c r="J22" s="157">
        <v>1701</v>
      </c>
      <c r="K22" s="157">
        <v>1600</v>
      </c>
      <c r="L22" s="157">
        <v>1900</v>
      </c>
      <c r="M22" s="158"/>
      <c r="N22" s="157"/>
      <c r="O22" s="157"/>
      <c r="P22" s="157"/>
      <c r="Q22" s="158"/>
      <c r="R22" s="161">
        <f t="shared" si="0"/>
        <v>1652.5</v>
      </c>
      <c r="T22" s="53">
        <v>1</v>
      </c>
      <c r="W22" s="331">
        <v>1701</v>
      </c>
      <c r="X22" s="331">
        <v>1695</v>
      </c>
    </row>
    <row r="23" spans="1:24" ht="18.600000000000001" customHeight="1" x14ac:dyDescent="0.45">
      <c r="A23" s="40" t="s">
        <v>25</v>
      </c>
      <c r="B23" s="256">
        <v>16</v>
      </c>
      <c r="C23" s="262" t="s">
        <v>115</v>
      </c>
      <c r="D23" s="296">
        <v>1394</v>
      </c>
      <c r="E23" s="305">
        <v>1431</v>
      </c>
      <c r="F23" s="303">
        <v>2.5</v>
      </c>
      <c r="G23" s="157">
        <v>1242</v>
      </c>
      <c r="H23" s="157">
        <v>1299</v>
      </c>
      <c r="I23" s="157">
        <v>1548</v>
      </c>
      <c r="J23" s="157">
        <v>1431</v>
      </c>
      <c r="K23" s="157">
        <v>1415</v>
      </c>
      <c r="L23" s="157">
        <v>1477</v>
      </c>
      <c r="M23" s="157">
        <v>1165</v>
      </c>
      <c r="N23" s="157"/>
      <c r="O23" s="158"/>
      <c r="P23" s="157"/>
      <c r="Q23" s="157"/>
      <c r="R23" s="161">
        <f t="shared" si="0"/>
        <v>1368.1428571428571</v>
      </c>
      <c r="S23" s="35"/>
      <c r="T23" s="256">
        <v>0</v>
      </c>
      <c r="W23" s="330">
        <v>1417</v>
      </c>
      <c r="X23" s="330">
        <v>1418</v>
      </c>
    </row>
    <row r="24" spans="1:24" ht="18.600000000000001" customHeight="1" x14ac:dyDescent="0.45">
      <c r="A24" s="40" t="s">
        <v>37</v>
      </c>
      <c r="B24" s="256">
        <v>25</v>
      </c>
      <c r="C24" s="262" t="s">
        <v>142</v>
      </c>
      <c r="D24" s="296">
        <v>1045</v>
      </c>
      <c r="E24" s="305">
        <v>0</v>
      </c>
      <c r="F24" s="303">
        <v>2</v>
      </c>
      <c r="G24" s="157">
        <v>1299</v>
      </c>
      <c r="H24" s="157">
        <v>1242</v>
      </c>
      <c r="I24" s="157">
        <v>1122</v>
      </c>
      <c r="J24" s="298"/>
      <c r="K24" s="157">
        <v>1165</v>
      </c>
      <c r="L24" s="157">
        <v>1454</v>
      </c>
      <c r="M24" s="157"/>
      <c r="N24" s="157"/>
      <c r="O24" s="157"/>
      <c r="P24" s="157"/>
      <c r="Q24" s="157"/>
      <c r="R24" s="161">
        <f t="shared" si="0"/>
        <v>1256.4000000000001</v>
      </c>
      <c r="S24" s="35"/>
      <c r="T24" s="256">
        <v>0</v>
      </c>
      <c r="U24" s="287"/>
      <c r="W24" s="331">
        <v>1012</v>
      </c>
      <c r="X24" s="333">
        <v>0</v>
      </c>
    </row>
    <row r="25" spans="1:24" s="35" customFormat="1" ht="18.600000000000001" customHeight="1" x14ac:dyDescent="0.45">
      <c r="A25" s="40" t="s">
        <v>38</v>
      </c>
      <c r="B25" s="256">
        <v>20</v>
      </c>
      <c r="C25" s="263" t="s">
        <v>62</v>
      </c>
      <c r="D25" s="296">
        <v>1297</v>
      </c>
      <c r="E25" s="305">
        <v>0</v>
      </c>
      <c r="F25" s="303">
        <v>1.5</v>
      </c>
      <c r="G25" s="298"/>
      <c r="H25" s="157">
        <v>1142</v>
      </c>
      <c r="I25" s="157"/>
      <c r="J25" s="157"/>
      <c r="K25" s="157"/>
      <c r="L25" s="157"/>
      <c r="M25" s="157"/>
      <c r="N25" s="157"/>
      <c r="O25" s="157"/>
      <c r="P25" s="158"/>
      <c r="Q25" s="158"/>
      <c r="R25" s="161">
        <f t="shared" si="0"/>
        <v>1142</v>
      </c>
      <c r="T25" s="256">
        <v>0</v>
      </c>
      <c r="W25" s="301">
        <v>1297</v>
      </c>
      <c r="X25" s="41">
        <v>1297</v>
      </c>
    </row>
    <row r="26" spans="1:24" ht="18.600000000000001" customHeight="1" x14ac:dyDescent="0.45">
      <c r="A26" s="40" t="s">
        <v>40</v>
      </c>
      <c r="B26" s="256">
        <v>15</v>
      </c>
      <c r="C26" s="262" t="s">
        <v>105</v>
      </c>
      <c r="D26" s="296">
        <v>1405</v>
      </c>
      <c r="E26" s="305">
        <v>1392</v>
      </c>
      <c r="F26" s="303">
        <v>1</v>
      </c>
      <c r="G26" s="157">
        <v>1415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1415</v>
      </c>
      <c r="S26" s="35"/>
      <c r="T26" s="256">
        <v>0</v>
      </c>
      <c r="W26" s="330">
        <v>1421</v>
      </c>
      <c r="X26" s="41">
        <v>1421</v>
      </c>
    </row>
    <row r="27" spans="1:24" ht="18.600000000000001" customHeight="1" x14ac:dyDescent="0.45">
      <c r="A27" s="40" t="s">
        <v>43</v>
      </c>
      <c r="B27" s="256">
        <v>21</v>
      </c>
      <c r="C27" s="262" t="s">
        <v>39</v>
      </c>
      <c r="D27" s="296">
        <v>1242</v>
      </c>
      <c r="E27" s="305">
        <v>1262</v>
      </c>
      <c r="F27" s="303">
        <v>1</v>
      </c>
      <c r="G27" s="157">
        <v>1394</v>
      </c>
      <c r="H27" s="157">
        <v>1045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1219.5</v>
      </c>
      <c r="S27" s="35"/>
      <c r="T27" s="256">
        <v>0</v>
      </c>
      <c r="U27" s="287"/>
      <c r="W27" s="331">
        <v>1241</v>
      </c>
      <c r="X27" s="41">
        <v>1241</v>
      </c>
    </row>
    <row r="28" spans="1:24" s="35" customFormat="1" ht="18.600000000000001" customHeight="1" x14ac:dyDescent="0.45">
      <c r="A28" s="40" t="s">
        <v>44</v>
      </c>
      <c r="B28" s="256">
        <v>26</v>
      </c>
      <c r="C28" s="263" t="s">
        <v>356</v>
      </c>
      <c r="D28" s="296">
        <v>0</v>
      </c>
      <c r="E28" s="305">
        <v>1064</v>
      </c>
      <c r="F28" s="303">
        <v>1</v>
      </c>
      <c r="G28" s="157">
        <v>1142</v>
      </c>
      <c r="H28" s="157">
        <v>1165</v>
      </c>
      <c r="I28" s="157">
        <v>1122</v>
      </c>
      <c r="J28" s="157">
        <v>1437</v>
      </c>
      <c r="K28" s="298"/>
      <c r="L28" s="157"/>
      <c r="M28" s="157"/>
      <c r="N28" s="157"/>
      <c r="O28" s="157"/>
      <c r="P28" s="157"/>
      <c r="Q28" s="158"/>
      <c r="R28" s="161">
        <f t="shared" si="0"/>
        <v>1216.5</v>
      </c>
      <c r="T28" s="256">
        <v>0</v>
      </c>
      <c r="U28" s="287"/>
      <c r="W28" s="301">
        <v>0</v>
      </c>
      <c r="X28" s="41">
        <v>0</v>
      </c>
    </row>
    <row r="29" spans="1:24" ht="18.600000000000001" customHeight="1" x14ac:dyDescent="0.45">
      <c r="A29" s="40" t="s">
        <v>45</v>
      </c>
      <c r="B29" s="256">
        <v>27</v>
      </c>
      <c r="C29" s="263" t="s">
        <v>129</v>
      </c>
      <c r="D29" s="296">
        <v>0</v>
      </c>
      <c r="E29" s="305">
        <v>0</v>
      </c>
      <c r="F29" s="303">
        <v>0</v>
      </c>
      <c r="G29" s="157">
        <v>1297</v>
      </c>
      <c r="H29" s="157">
        <v>1415</v>
      </c>
      <c r="I29" s="157">
        <v>1415</v>
      </c>
      <c r="J29" s="157">
        <v>1045</v>
      </c>
      <c r="K29" s="298"/>
      <c r="L29" s="157"/>
      <c r="M29" s="157"/>
      <c r="N29" s="157"/>
      <c r="O29" s="157"/>
      <c r="P29" s="157"/>
      <c r="Q29" s="158"/>
      <c r="R29" s="161">
        <f t="shared" si="0"/>
        <v>1293</v>
      </c>
      <c r="S29" s="35"/>
      <c r="T29" s="256">
        <v>0</v>
      </c>
      <c r="U29" s="287"/>
      <c r="W29" s="301">
        <v>0</v>
      </c>
      <c r="X29" s="41">
        <v>0</v>
      </c>
    </row>
    <row r="30" spans="1:24" s="35" customFormat="1" ht="18.600000000000001" customHeight="1" x14ac:dyDescent="0.45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  <c r="X30" s="6"/>
    </row>
    <row r="31" spans="1:24" ht="19.2" x14ac:dyDescent="0.3">
      <c r="A31" s="35"/>
      <c r="B31" s="5"/>
      <c r="C31" s="328" t="s">
        <v>121</v>
      </c>
      <c r="D31" s="301">
        <f>SUM(D4:D29)</f>
        <v>33930</v>
      </c>
      <c r="E31" s="37"/>
      <c r="F31" s="327">
        <f>SUM(F4:F30)</f>
        <v>90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SUM(W4:W29)</f>
        <v>33988</v>
      </c>
      <c r="X31" s="301">
        <f>SUM(X4:X29)</f>
        <v>33164</v>
      </c>
    </row>
    <row r="32" spans="1:24" ht="19.2" x14ac:dyDescent="0.3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  <c r="X32" s="334">
        <f>X31/23</f>
        <v>1441.9130434782608</v>
      </c>
    </row>
    <row r="33" spans="1:6" x14ac:dyDescent="0.3">
      <c r="A33" s="35"/>
      <c r="B33" s="35"/>
      <c r="C33" s="35"/>
      <c r="D33" s="35"/>
      <c r="E33" s="37"/>
      <c r="F33" s="35"/>
    </row>
    <row r="34" spans="1:6" x14ac:dyDescent="0.3">
      <c r="A34" s="35"/>
      <c r="B34" s="35"/>
      <c r="C34" s="35"/>
      <c r="D34" s="35"/>
      <c r="E34" s="37"/>
      <c r="F34" s="35"/>
    </row>
    <row r="35" spans="1:6" x14ac:dyDescent="0.3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3:X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K21" sqref="K21"/>
    </sheetView>
  </sheetViews>
  <sheetFormatPr defaultColWidth="8.6640625" defaultRowHeight="15.6" x14ac:dyDescent="0.3"/>
  <cols>
    <col min="1" max="1" width="4.109375" style="9" customWidth="1"/>
    <col min="2" max="2" width="7" style="10" customWidth="1"/>
    <col min="3" max="3" width="27.77734375" style="9" customWidth="1"/>
    <col min="4" max="4" width="9.21875" style="43" bestFit="1" customWidth="1"/>
    <col min="5" max="5" width="9.21875" style="10" customWidth="1"/>
    <col min="6" max="6" width="11.33203125" style="10" customWidth="1"/>
    <col min="7" max="7" width="20.44140625" style="9" bestFit="1" customWidth="1"/>
    <col min="8" max="16384" width="8.6640625" style="9"/>
  </cols>
  <sheetData>
    <row r="1" spans="2:7" ht="18" x14ac:dyDescent="0.35">
      <c r="B1" s="36" t="s">
        <v>341</v>
      </c>
    </row>
    <row r="2" spans="2:7" ht="18" x14ac:dyDescent="0.35">
      <c r="C2" s="36"/>
    </row>
    <row r="3" spans="2:7" s="52" customFormat="1" ht="31.2" x14ac:dyDescent="0.3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3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45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45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45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45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45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45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45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45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45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45">
      <c r="B14" s="53">
        <v>11</v>
      </c>
      <c r="C14" s="262"/>
      <c r="D14" s="265"/>
      <c r="E14" s="306"/>
      <c r="F14" s="266"/>
      <c r="G14" s="262"/>
    </row>
    <row r="15" spans="2:7" ht="15.6" customHeight="1" x14ac:dyDescent="0.45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45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45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45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45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45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45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45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45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45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45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45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45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45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45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45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3">
      <c r="E31" s="307"/>
    </row>
    <row r="32" spans="2:7" x14ac:dyDescent="0.3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21" activePane="bottomLeft" state="frozen"/>
      <selection pane="bottomLeft" activeCell="AA27" sqref="AA27"/>
    </sheetView>
  </sheetViews>
  <sheetFormatPr defaultRowHeight="14.4" x14ac:dyDescent="0.3"/>
  <cols>
    <col min="1" max="1" width="3.44140625" style="35" customWidth="1"/>
    <col min="2" max="2" width="19.5546875" style="35" customWidth="1"/>
    <col min="3" max="11" width="3.44140625" style="35" customWidth="1"/>
    <col min="12" max="14" width="3.5546875" style="35" bestFit="1" customWidth="1"/>
    <col min="15" max="15" width="3.44140625" style="35" customWidth="1"/>
    <col min="16" max="18" width="3.5546875" style="35" bestFit="1" customWidth="1"/>
    <col min="19" max="31" width="3.44140625" style="35" customWidth="1"/>
    <col min="32" max="32" width="5" style="35" bestFit="1" customWidth="1"/>
    <col min="33" max="33" width="8.33203125" style="35" customWidth="1"/>
    <col min="34" max="34" width="9.109375" style="35" bestFit="1" customWidth="1"/>
    <col min="35" max="16384" width="8.88671875" style="35"/>
  </cols>
  <sheetData>
    <row r="1" spans="1:34" ht="18" x14ac:dyDescent="0.35">
      <c r="A1" s="36" t="s">
        <v>323</v>
      </c>
    </row>
    <row r="3" spans="1:34" x14ac:dyDescent="0.3">
      <c r="A3" s="162"/>
      <c r="B3" s="35" t="s">
        <v>324</v>
      </c>
    </row>
    <row r="4" spans="1:34" x14ac:dyDescent="0.3">
      <c r="B4" s="35" t="s">
        <v>325</v>
      </c>
    </row>
    <row r="5" spans="1:34" ht="8.1" customHeight="1" x14ac:dyDescent="0.3"/>
    <row r="6" spans="1:34" ht="15" thickBot="1" x14ac:dyDescent="0.35">
      <c r="A6" s="163"/>
      <c r="B6" s="35" t="s">
        <v>326</v>
      </c>
    </row>
    <row r="7" spans="1:34" ht="15" thickBot="1" x14ac:dyDescent="0.35">
      <c r="AH7" s="260" t="s">
        <v>327</v>
      </c>
    </row>
    <row r="8" spans="1:34" ht="15" thickBot="1" x14ac:dyDescent="0.35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3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3</v>
      </c>
      <c r="AG9" s="342">
        <f>AF9+AF10</f>
        <v>5.5</v>
      </c>
      <c r="AH9" s="344">
        <f>SUM(C9:AD10)</f>
        <v>5.5</v>
      </c>
    </row>
    <row r="10" spans="1:34" ht="15.9" customHeight="1" thickBot="1" x14ac:dyDescent="0.35">
      <c r="A10" s="180"/>
      <c r="B10" s="181">
        <v>1900</v>
      </c>
      <c r="C10" s="182"/>
      <c r="D10" s="183">
        <v>1</v>
      </c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2.5</v>
      </c>
      <c r="AG10" s="343"/>
      <c r="AH10" s="345"/>
    </row>
    <row r="11" spans="1:34" ht="15.6" customHeight="1" x14ac:dyDescent="0.3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2">
        <f>AF11+AF12</f>
        <v>1.5</v>
      </c>
      <c r="AH11" s="344">
        <f>SUM(C11:AD12)</f>
        <v>1.5</v>
      </c>
    </row>
    <row r="12" spans="1:34" ht="15.9" customHeight="1" thickBot="1" x14ac:dyDescent="0.35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0.5</v>
      </c>
      <c r="AG12" s="346"/>
      <c r="AH12" s="345"/>
    </row>
    <row r="13" spans="1:34" ht="15.6" customHeight="1" x14ac:dyDescent="0.3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47">
        <f>AF13+AF14</f>
        <v>4</v>
      </c>
      <c r="AH13" s="344">
        <f>SUM(C13:AD14)</f>
        <v>4</v>
      </c>
    </row>
    <row r="14" spans="1:34" ht="15.9" customHeight="1" thickBot="1" x14ac:dyDescent="0.35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>
        <v>0.5</v>
      </c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1.5</v>
      </c>
      <c r="AG14" s="343"/>
      <c r="AH14" s="345"/>
    </row>
    <row r="15" spans="1:34" ht="15.6" customHeight="1" x14ac:dyDescent="0.3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3</v>
      </c>
      <c r="AG15" s="342">
        <f>AF15+AF16</f>
        <v>6</v>
      </c>
      <c r="AH15" s="344">
        <f>SUM(C15:AD16)</f>
        <v>6</v>
      </c>
    </row>
    <row r="16" spans="1:34" ht="15.9" customHeight="1" thickBot="1" x14ac:dyDescent="0.35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3</v>
      </c>
      <c r="AG16" s="346"/>
      <c r="AH16" s="345"/>
    </row>
    <row r="17" spans="1:34" ht="15.6" customHeight="1" x14ac:dyDescent="0.3">
      <c r="A17" s="168" t="s">
        <v>10</v>
      </c>
      <c r="B17" s="193" t="s">
        <v>30</v>
      </c>
      <c r="C17" s="211"/>
      <c r="D17" s="171"/>
      <c r="E17" s="171"/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1.5</v>
      </c>
      <c r="AG17" s="347">
        <f>AF17+AF18</f>
        <v>3</v>
      </c>
      <c r="AH17" s="344">
        <f>SUM(C17:AD18)</f>
        <v>3</v>
      </c>
    </row>
    <row r="18" spans="1:34" ht="15.9" customHeight="1" thickBot="1" x14ac:dyDescent="0.35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3"/>
      <c r="AH18" s="345"/>
    </row>
    <row r="19" spans="1:34" ht="15.6" customHeight="1" x14ac:dyDescent="0.3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2.5</v>
      </c>
      <c r="AG19" s="342">
        <f>AF19+AF20</f>
        <v>3</v>
      </c>
      <c r="AH19" s="344">
        <f>SUM(C19:AD20)</f>
        <v>3</v>
      </c>
    </row>
    <row r="20" spans="1:34" ht="15.9" customHeight="1" thickBot="1" x14ac:dyDescent="0.35">
      <c r="A20" s="203"/>
      <c r="B20" s="204">
        <v>1527</v>
      </c>
      <c r="C20" s="205">
        <v>0</v>
      </c>
      <c r="D20" s="207"/>
      <c r="E20" s="207">
        <v>0.5</v>
      </c>
      <c r="F20" s="207"/>
      <c r="G20" s="207"/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46"/>
      <c r="AH20" s="345"/>
    </row>
    <row r="21" spans="1:34" ht="15.6" customHeight="1" x14ac:dyDescent="0.3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2</v>
      </c>
      <c r="AG21" s="347">
        <f>AF21+AF22</f>
        <v>3.5</v>
      </c>
      <c r="AH21" s="344">
        <f>SUM(C21:AD22)</f>
        <v>3.5</v>
      </c>
    </row>
    <row r="22" spans="1:34" ht="15.9" customHeight="1" thickBot="1" x14ac:dyDescent="0.35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3"/>
      <c r="AH22" s="345"/>
    </row>
    <row r="23" spans="1:34" ht="15.6" customHeight="1" x14ac:dyDescent="0.3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42">
        <f>AF23+AF24</f>
        <v>4</v>
      </c>
      <c r="AH23" s="344">
        <f>SUM(C23:AD24)</f>
        <v>4</v>
      </c>
    </row>
    <row r="24" spans="1:34" ht="15.9" customHeight="1" thickBot="1" x14ac:dyDescent="0.35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46"/>
      <c r="AH24" s="345"/>
    </row>
    <row r="25" spans="1:34" ht="15.6" customHeight="1" x14ac:dyDescent="0.3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0.5</v>
      </c>
      <c r="AG25" s="347">
        <f>AF25+AF26</f>
        <v>2</v>
      </c>
      <c r="AH25" s="344">
        <f>SUM(C25:AD26)</f>
        <v>2</v>
      </c>
    </row>
    <row r="26" spans="1:34" ht="15.9" customHeight="1" thickBot="1" x14ac:dyDescent="0.35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43"/>
      <c r="AH26" s="345"/>
    </row>
    <row r="27" spans="1:34" ht="15.6" customHeight="1" x14ac:dyDescent="0.3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2">
        <f>AF27+AF28</f>
        <v>2.5</v>
      </c>
      <c r="AH27" s="344">
        <f>SUM(C27:AD28)</f>
        <v>2.5</v>
      </c>
    </row>
    <row r="28" spans="1:34" ht="15.9" customHeight="1" thickBot="1" x14ac:dyDescent="0.35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46"/>
      <c r="AH28" s="345"/>
    </row>
    <row r="29" spans="1:34" ht="15.6" customHeight="1" x14ac:dyDescent="0.3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7">
        <f>AF29+AF30</f>
        <v>0</v>
      </c>
      <c r="AH29" s="344">
        <f>SUM(C29:AD30)</f>
        <v>0</v>
      </c>
    </row>
    <row r="30" spans="1:34" ht="15.9" customHeight="1" thickBot="1" x14ac:dyDescent="0.35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3"/>
      <c r="AH30" s="345"/>
    </row>
    <row r="31" spans="1:34" ht="15.6" customHeight="1" x14ac:dyDescent="0.3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/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2.5</v>
      </c>
      <c r="AG31" s="342">
        <f>AF31+AF32</f>
        <v>5.5</v>
      </c>
      <c r="AH31" s="344">
        <f>SUM(C31:AD32)</f>
        <v>5.5</v>
      </c>
    </row>
    <row r="32" spans="1:34" ht="15.9" customHeight="1" thickBot="1" x14ac:dyDescent="0.35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46"/>
      <c r="AH32" s="345"/>
    </row>
    <row r="33" spans="1:34" ht="15.6" customHeight="1" x14ac:dyDescent="0.3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2">
        <f>AF33+AF34</f>
        <v>3</v>
      </c>
      <c r="AH33" s="344">
        <f>SUM(C33:AD34)</f>
        <v>3</v>
      </c>
    </row>
    <row r="34" spans="1:34" ht="15.9" customHeight="1" thickBot="1" x14ac:dyDescent="0.35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6"/>
      <c r="AH34" s="345"/>
    </row>
    <row r="35" spans="1:34" ht="15.6" customHeight="1" x14ac:dyDescent="0.3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3</v>
      </c>
      <c r="AG35" s="347">
        <f>AF35+AF36</f>
        <v>4.5</v>
      </c>
      <c r="AH35" s="344">
        <f>SUM(C35:AD36)</f>
        <v>4.5</v>
      </c>
    </row>
    <row r="36" spans="1:34" ht="15.9" customHeight="1" thickBot="1" x14ac:dyDescent="0.35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1.5</v>
      </c>
      <c r="AG36" s="343"/>
      <c r="AH36" s="345"/>
    </row>
    <row r="37" spans="1:34" ht="15.6" customHeight="1" x14ac:dyDescent="0.3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2">
        <f>AF37+AF38</f>
        <v>1</v>
      </c>
      <c r="AH37" s="344">
        <f>SUM(C37:AD38)</f>
        <v>1</v>
      </c>
    </row>
    <row r="38" spans="1:34" ht="15.9" customHeight="1" thickBot="1" x14ac:dyDescent="0.35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6"/>
      <c r="AH38" s="345"/>
    </row>
    <row r="39" spans="1:34" ht="15.6" x14ac:dyDescent="0.3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/>
      <c r="AA39" s="198"/>
      <c r="AB39" s="177"/>
      <c r="AC39" s="177"/>
      <c r="AD39" s="224"/>
      <c r="AF39" s="179">
        <f t="shared" si="0"/>
        <v>1.5</v>
      </c>
      <c r="AG39" s="342">
        <f>AF39+AF40</f>
        <v>2.5</v>
      </c>
      <c r="AH39" s="344">
        <f>SUM(C39:AD40)</f>
        <v>2.5</v>
      </c>
    </row>
    <row r="40" spans="1:34" ht="16.2" thickBot="1" x14ac:dyDescent="0.35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/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46"/>
      <c r="AH40" s="345"/>
    </row>
    <row r="41" spans="1:34" ht="15.6" x14ac:dyDescent="0.3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2">
        <f>AF41+AF42</f>
        <v>4</v>
      </c>
      <c r="AH41" s="344">
        <f t="shared" ref="AH41" si="2">SUM(C41:AD42)</f>
        <v>4</v>
      </c>
    </row>
    <row r="42" spans="1:34" ht="16.2" thickBot="1" x14ac:dyDescent="0.35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46"/>
      <c r="AH42" s="345"/>
    </row>
    <row r="43" spans="1:34" ht="15.6" x14ac:dyDescent="0.3">
      <c r="A43" s="168" t="s">
        <v>23</v>
      </c>
      <c r="B43" s="12" t="s">
        <v>141</v>
      </c>
      <c r="C43" s="199"/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48">
        <f>AF43+AF44</f>
        <v>6</v>
      </c>
      <c r="AH43" s="344">
        <f t="shared" ref="AH43" si="3">SUM(C43:AD44)</f>
        <v>6</v>
      </c>
    </row>
    <row r="44" spans="1:34" ht="16.2" thickBot="1" x14ac:dyDescent="0.35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49"/>
      <c r="AH44" s="345"/>
    </row>
    <row r="45" spans="1:34" ht="15.6" x14ac:dyDescent="0.3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2</v>
      </c>
      <c r="AG45" s="348">
        <f>AF45+AF46</f>
        <v>3.5</v>
      </c>
      <c r="AH45" s="344">
        <f t="shared" ref="AH45" si="4">SUM(C45:AD46)</f>
        <v>3.5</v>
      </c>
    </row>
    <row r="46" spans="1:34" ht="16.2" thickBot="1" x14ac:dyDescent="0.35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/>
      <c r="W46" s="314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9"/>
      <c r="AH46" s="345"/>
    </row>
    <row r="47" spans="1:34" ht="15.6" x14ac:dyDescent="0.3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48">
        <f>AF47+AF48</f>
        <v>1.5</v>
      </c>
      <c r="AH47" s="344">
        <f t="shared" ref="AH47" si="5">SUM(C47:AD48)</f>
        <v>1.5</v>
      </c>
    </row>
    <row r="48" spans="1:34" ht="16.2" thickBot="1" x14ac:dyDescent="0.35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>
        <v>0.5</v>
      </c>
      <c r="Z48" s="209"/>
      <c r="AA48" s="209"/>
      <c r="AB48" s="189"/>
      <c r="AC48" s="189"/>
      <c r="AD48" s="218"/>
      <c r="AF48" s="191">
        <f t="shared" si="1"/>
        <v>0.5</v>
      </c>
      <c r="AG48" s="349"/>
      <c r="AH48" s="345"/>
    </row>
    <row r="49" spans="1:34" ht="15.75" customHeight="1" x14ac:dyDescent="0.3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50">
        <f>AF49+AF50</f>
        <v>1</v>
      </c>
      <c r="AH49" s="344">
        <f t="shared" ref="AH49" si="6">SUM(C49:AD50)</f>
        <v>1</v>
      </c>
    </row>
    <row r="50" spans="1:34" ht="16.5" customHeight="1" thickBot="1" x14ac:dyDescent="0.35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51"/>
      <c r="AH50" s="345"/>
    </row>
    <row r="51" spans="1:34" ht="16.5" customHeight="1" x14ac:dyDescent="0.3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1</v>
      </c>
      <c r="AG51" s="350">
        <f>AF51+AF52</f>
        <v>3.5</v>
      </c>
      <c r="AH51" s="344">
        <f t="shared" ref="AH51" si="7">SUM(C51:AD52)</f>
        <v>3.5</v>
      </c>
    </row>
    <row r="52" spans="1:34" ht="16.5" customHeight="1" thickBot="1" x14ac:dyDescent="0.35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2.5</v>
      </c>
      <c r="AG52" s="351"/>
      <c r="AH52" s="345"/>
    </row>
    <row r="53" spans="1:34" ht="15.6" x14ac:dyDescent="0.3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50">
        <f>AF53+AF54</f>
        <v>5</v>
      </c>
      <c r="AH53" s="344">
        <f t="shared" ref="AH53" si="8">SUM(C53:AD54)</f>
        <v>5</v>
      </c>
    </row>
    <row r="54" spans="1:34" ht="16.2" thickBot="1" x14ac:dyDescent="0.35">
      <c r="A54" s="180"/>
      <c r="B54" s="204">
        <v>1142</v>
      </c>
      <c r="C54" s="210"/>
      <c r="D54" s="184"/>
      <c r="E54" s="184"/>
      <c r="F54" s="184"/>
      <c r="G54" s="184">
        <v>0</v>
      </c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51"/>
      <c r="AH54" s="345"/>
    </row>
    <row r="55" spans="1:34" ht="15.6" x14ac:dyDescent="0.3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</v>
      </c>
      <c r="AG55" s="350">
        <f>AF55+AF56</f>
        <v>3</v>
      </c>
      <c r="AH55" s="344">
        <f t="shared" ref="AH55" si="9">SUM(C55:AD56)</f>
        <v>3</v>
      </c>
    </row>
    <row r="56" spans="1:34" ht="16.2" thickBot="1" x14ac:dyDescent="0.35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51"/>
      <c r="AH56" s="345"/>
    </row>
    <row r="57" spans="1:34" ht="15.6" x14ac:dyDescent="0.3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1</v>
      </c>
      <c r="AG57" s="350">
        <f>AF57+AF58</f>
        <v>1</v>
      </c>
      <c r="AH57" s="344">
        <f t="shared" ref="AH57" si="10">SUM(C57:AD58)</f>
        <v>1</v>
      </c>
    </row>
    <row r="58" spans="1:34" ht="16.2" thickBot="1" x14ac:dyDescent="0.35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14">
        <v>0</v>
      </c>
      <c r="X58" s="184">
        <v>0</v>
      </c>
      <c r="Y58" s="184"/>
      <c r="Z58" s="209"/>
      <c r="AA58" s="214"/>
      <c r="AB58" s="189"/>
      <c r="AC58" s="189"/>
      <c r="AD58" s="218"/>
      <c r="AF58" s="191">
        <f t="shared" si="1"/>
        <v>0</v>
      </c>
      <c r="AG58" s="351"/>
      <c r="AH58" s="345"/>
    </row>
    <row r="59" spans="1:34" ht="15.6" x14ac:dyDescent="0.3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50">
        <f>AF59+AF60</f>
        <v>1</v>
      </c>
      <c r="AH59" s="344">
        <f t="shared" ref="AH59" si="11">SUM(C59:AD60)</f>
        <v>1</v>
      </c>
    </row>
    <row r="60" spans="1:34" ht="16.2" thickBot="1" x14ac:dyDescent="0.35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>
        <v>1</v>
      </c>
      <c r="AD60" s="218"/>
      <c r="AF60" s="191">
        <f t="shared" si="1"/>
        <v>1</v>
      </c>
      <c r="AG60" s="351"/>
      <c r="AH60" s="345"/>
    </row>
    <row r="61" spans="1:34" ht="15.6" x14ac:dyDescent="0.3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50">
        <f>AF61+AF62</f>
        <v>0</v>
      </c>
      <c r="AH61" s="344">
        <f t="shared" ref="AH61" si="12">SUM(C61:AD62)</f>
        <v>0</v>
      </c>
    </row>
    <row r="62" spans="1:34" ht="16.2" thickBot="1" x14ac:dyDescent="0.35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51"/>
      <c r="AH62" s="345"/>
    </row>
    <row r="63" spans="1:34" ht="15.6" x14ac:dyDescent="0.3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50">
        <f>AF63+AF64</f>
        <v>0</v>
      </c>
      <c r="AH63" s="344">
        <f t="shared" ref="AH63" si="13">SUM(C63:AD64)</f>
        <v>0</v>
      </c>
    </row>
    <row r="64" spans="1:34" ht="16.2" thickBot="1" x14ac:dyDescent="0.35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51"/>
      <c r="AH64" s="352"/>
    </row>
    <row r="66" spans="33:33" ht="13.2" customHeight="1" x14ac:dyDescent="0.3">
      <c r="AG66" s="242">
        <f>SUM(AG9:AG64)</f>
        <v>81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S15" sqref="S15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3" width="10.33203125" customWidth="1"/>
    <col min="24" max="24" width="11.109375" bestFit="1" customWidth="1"/>
    <col min="25" max="25" width="5.88671875" style="6" customWidth="1"/>
    <col min="26" max="26" width="3.88671875" customWidth="1"/>
    <col min="27" max="27" width="10.33203125" customWidth="1"/>
    <col min="28" max="28" width="11.1093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8">
        <v>44628</v>
      </c>
      <c r="U2" s="8"/>
      <c r="W2" s="1" t="s">
        <v>3</v>
      </c>
      <c r="X2" s="338">
        <v>44642</v>
      </c>
      <c r="AA2" s="1" t="s">
        <v>4</v>
      </c>
      <c r="AB2" s="338">
        <v>44656</v>
      </c>
    </row>
    <row r="3" spans="1:29" x14ac:dyDescent="0.3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/>
      <c r="X3" s="44"/>
      <c r="Y3" s="45"/>
      <c r="Z3" s="46"/>
      <c r="AA3" s="47"/>
      <c r="AB3" s="47"/>
      <c r="AC3" s="48"/>
    </row>
    <row r="4" spans="1:29" x14ac:dyDescent="0.3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/>
      <c r="X4" s="44"/>
      <c r="Y4" s="45"/>
      <c r="Z4" s="46"/>
      <c r="AA4" s="47"/>
      <c r="AB4" s="47"/>
      <c r="AC4" s="48"/>
    </row>
    <row r="5" spans="1:29" x14ac:dyDescent="0.3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/>
      <c r="X5" s="4"/>
      <c r="Y5" s="45"/>
      <c r="Z5" s="46"/>
      <c r="AA5" s="47"/>
      <c r="AB5" s="47"/>
      <c r="AC5" s="48"/>
    </row>
    <row r="6" spans="1:29" x14ac:dyDescent="0.3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/>
      <c r="X6" s="4"/>
      <c r="Y6" s="45"/>
      <c r="Z6" s="46"/>
      <c r="AA6" s="47"/>
      <c r="AB6" s="47"/>
      <c r="AC6" s="48"/>
    </row>
    <row r="7" spans="1:29" x14ac:dyDescent="0.3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/>
      <c r="X7" s="4"/>
      <c r="Y7" s="45"/>
      <c r="Z7" s="46"/>
      <c r="AA7" s="47"/>
      <c r="AB7" s="47"/>
      <c r="AC7" s="48"/>
    </row>
    <row r="8" spans="1:29" x14ac:dyDescent="0.3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/>
      <c r="X8" s="44"/>
      <c r="Y8" s="45"/>
      <c r="Z8" s="46"/>
      <c r="AA8" s="47"/>
      <c r="AB8" s="47"/>
      <c r="AC8" s="48"/>
    </row>
    <row r="9" spans="1:29" x14ac:dyDescent="0.3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/>
      <c r="X9" s="44"/>
      <c r="Y9" s="45"/>
      <c r="Z9" s="46"/>
      <c r="AA9" s="47"/>
      <c r="AB9" s="47"/>
      <c r="AC9" s="48"/>
    </row>
    <row r="10" spans="1:29" x14ac:dyDescent="0.3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/>
      <c r="X10" s="44"/>
      <c r="Y10" s="45"/>
      <c r="Z10" s="46"/>
      <c r="AA10" s="47"/>
      <c r="AB10" s="47"/>
      <c r="AC10" s="48"/>
    </row>
    <row r="11" spans="1:29" x14ac:dyDescent="0.3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44"/>
      <c r="X11" s="44"/>
      <c r="Y11" s="45"/>
      <c r="Z11" s="46"/>
      <c r="AA11" s="47"/>
      <c r="AB11" s="47"/>
      <c r="AC11" s="48"/>
    </row>
    <row r="12" spans="1:29" x14ac:dyDescent="0.3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3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3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3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3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8">
        <v>44621</v>
      </c>
      <c r="S16" s="1" t="s">
        <v>353</v>
      </c>
      <c r="T16" s="338">
        <v>44635</v>
      </c>
      <c r="W16" s="1" t="s">
        <v>398</v>
      </c>
      <c r="X16" s="338">
        <v>44649</v>
      </c>
      <c r="AA16" s="1" t="s">
        <v>5</v>
      </c>
      <c r="AB16" s="338">
        <v>44663</v>
      </c>
    </row>
    <row r="17" spans="1:29" x14ac:dyDescent="0.3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/>
      <c r="T17" s="4"/>
      <c r="U17" s="45"/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3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/>
      <c r="T18" s="4"/>
      <c r="U18" s="45"/>
      <c r="V18" s="20"/>
      <c r="W18" s="44" t="s">
        <v>390</v>
      </c>
      <c r="X18" s="44" t="s">
        <v>382</v>
      </c>
      <c r="Y18" s="45" t="s">
        <v>138</v>
      </c>
      <c r="AA18" s="44"/>
      <c r="AB18" s="44"/>
      <c r="AC18" s="45"/>
    </row>
    <row r="19" spans="1:29" x14ac:dyDescent="0.3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/>
      <c r="T19" s="4"/>
      <c r="U19" s="45"/>
      <c r="V19" s="20"/>
      <c r="W19" s="44" t="s">
        <v>375</v>
      </c>
      <c r="X19" s="4" t="s">
        <v>378</v>
      </c>
      <c r="Y19" s="45" t="s">
        <v>139</v>
      </c>
      <c r="AA19" s="44"/>
      <c r="AB19" s="4"/>
      <c r="AC19" s="45"/>
    </row>
    <row r="20" spans="1:29" x14ac:dyDescent="0.3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" t="s">
        <v>395</v>
      </c>
      <c r="P20" s="4" t="s">
        <v>386</v>
      </c>
      <c r="Q20" s="45" t="s">
        <v>138</v>
      </c>
      <c r="R20" s="20"/>
      <c r="S20" s="4"/>
      <c r="T20" s="4"/>
      <c r="U20" s="45"/>
      <c r="V20" s="20"/>
      <c r="W20" s="44"/>
      <c r="X20" s="4"/>
      <c r="Y20" s="45"/>
      <c r="AA20" s="44"/>
      <c r="AB20" s="4"/>
      <c r="AC20" s="45"/>
    </row>
    <row r="21" spans="1:29" x14ac:dyDescent="0.3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 t="s">
        <v>382</v>
      </c>
      <c r="P21" s="4" t="s">
        <v>378</v>
      </c>
      <c r="Q21" s="45" t="s">
        <v>138</v>
      </c>
      <c r="R21" s="20"/>
      <c r="S21" s="4"/>
      <c r="T21" s="4"/>
      <c r="U21" s="45"/>
      <c r="V21" s="20"/>
      <c r="W21" s="4"/>
      <c r="X21" s="4"/>
      <c r="Y21" s="45"/>
      <c r="AA21" s="4"/>
      <c r="AB21" s="4"/>
      <c r="AC21" s="45"/>
    </row>
    <row r="22" spans="1:29" x14ac:dyDescent="0.3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/>
      <c r="T22" s="4"/>
      <c r="U22" s="45"/>
      <c r="V22" s="20"/>
      <c r="W22" s="4"/>
      <c r="X22" s="44"/>
      <c r="Y22" s="45"/>
      <c r="AA22" s="4"/>
      <c r="AB22" s="44"/>
      <c r="AC22" s="45"/>
    </row>
    <row r="23" spans="1:29" x14ac:dyDescent="0.3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/>
      <c r="T23" s="4"/>
      <c r="U23" s="45"/>
      <c r="V23" s="20"/>
      <c r="W23" s="4"/>
      <c r="X23" s="44"/>
      <c r="Y23" s="45"/>
      <c r="AA23" s="4"/>
      <c r="AB23" s="44"/>
      <c r="AC23" s="45"/>
    </row>
    <row r="24" spans="1:29" x14ac:dyDescent="0.3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3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3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3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3">
      <c r="C28" s="3"/>
      <c r="D28" s="3"/>
      <c r="E28" s="8"/>
    </row>
    <row r="29" spans="1:29" x14ac:dyDescent="0.3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6640625" defaultRowHeight="18" x14ac:dyDescent="0.35"/>
  <cols>
    <col min="1" max="1" width="4.88671875" style="244" customWidth="1"/>
    <col min="2" max="2" width="8.6640625" style="244" customWidth="1"/>
    <col min="3" max="3" width="10.88671875" style="244" customWidth="1"/>
    <col min="4" max="4" width="10.44140625" style="244" customWidth="1"/>
    <col min="5" max="5" width="4.88671875" style="244" customWidth="1"/>
    <col min="6" max="6" width="8.6640625" style="244"/>
    <col min="7" max="7" width="10.88671875" style="244" customWidth="1"/>
    <col min="8" max="8" width="9" style="244" bestFit="1" customWidth="1"/>
    <col min="9" max="9" width="14.6640625" style="244" bestFit="1" customWidth="1"/>
    <col min="10" max="10" width="9.5546875" style="244" bestFit="1" customWidth="1"/>
    <col min="11" max="16384" width="8.6640625" style="244"/>
  </cols>
  <sheetData>
    <row r="1" spans="1:9" ht="23.4" x14ac:dyDescent="0.45">
      <c r="A1" s="243" t="s">
        <v>330</v>
      </c>
    </row>
    <row r="3" spans="1:9" x14ac:dyDescent="0.35">
      <c r="A3" s="245" t="s">
        <v>331</v>
      </c>
      <c r="G3" s="246">
        <v>6140</v>
      </c>
    </row>
    <row r="4" spans="1:9" x14ac:dyDescent="0.35">
      <c r="A4" s="247"/>
      <c r="G4" s="248"/>
    </row>
    <row r="5" spans="1:9" x14ac:dyDescent="0.35">
      <c r="A5" s="249" t="s">
        <v>332</v>
      </c>
      <c r="G5" s="248"/>
    </row>
    <row r="7" spans="1:9" s="247" customFormat="1" x14ac:dyDescent="0.35">
      <c r="A7" s="247" t="s">
        <v>333</v>
      </c>
      <c r="F7" s="247" t="s">
        <v>334</v>
      </c>
    </row>
    <row r="8" spans="1:9" x14ac:dyDescent="0.35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5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5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5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5">
      <c r="B12" s="336"/>
      <c r="C12" s="252"/>
      <c r="G12" s="250" t="s">
        <v>10</v>
      </c>
      <c r="H12" s="251">
        <v>250</v>
      </c>
    </row>
    <row r="13" spans="1:9" x14ac:dyDescent="0.35">
      <c r="B13" s="336"/>
      <c r="C13" s="252"/>
      <c r="G13" s="250" t="s">
        <v>11</v>
      </c>
      <c r="H13" s="251">
        <v>100</v>
      </c>
    </row>
    <row r="14" spans="1:9" s="252" customFormat="1" x14ac:dyDescent="0.35"/>
    <row r="15" spans="1:9" x14ac:dyDescent="0.35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5">
      <c r="A17" s="247"/>
    </row>
    <row r="18" spans="1:9" x14ac:dyDescent="0.35">
      <c r="B18" s="252"/>
      <c r="C18" s="252"/>
    </row>
    <row r="19" spans="1:9" x14ac:dyDescent="0.35">
      <c r="I19" s="254" t="s">
        <v>336</v>
      </c>
    </row>
    <row r="20" spans="1:9" x14ac:dyDescent="0.35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RowHeight="14.4" x14ac:dyDescent="0.3"/>
  <cols>
    <col min="1" max="1" width="4.6640625" style="35" customWidth="1"/>
    <col min="2" max="2" width="19.6640625" style="35" customWidth="1"/>
    <col min="3" max="4" width="5.109375" style="35" customWidth="1"/>
    <col min="5" max="5" width="5.10937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33203125" style="6" customWidth="1"/>
    <col min="12" max="12" width="5.33203125" style="6" bestFit="1" customWidth="1"/>
    <col min="13" max="13" width="5.33203125" style="6" customWidth="1"/>
    <col min="14" max="14" width="5.33203125" style="35" customWidth="1"/>
    <col min="15" max="15" width="5.33203125" style="35" bestFit="1" customWidth="1"/>
    <col min="16" max="16" width="5.33203125" style="35" customWidth="1"/>
    <col min="17" max="21" width="5.33203125" style="35" bestFit="1" customWidth="1"/>
    <col min="22" max="22" width="2.6640625" style="54" customWidth="1"/>
    <col min="23" max="24" width="5" style="35" customWidth="1"/>
    <col min="25" max="25" width="4.88671875" style="35" customWidth="1"/>
    <col min="26" max="26" width="2.88671875" style="35" customWidth="1"/>
    <col min="27" max="16384" width="8.88671875" style="35"/>
  </cols>
  <sheetData>
    <row r="1" spans="1:25" ht="18" x14ac:dyDescent="0.35">
      <c r="A1" s="36" t="s">
        <v>147</v>
      </c>
      <c r="W1" s="36"/>
    </row>
    <row r="3" spans="1:25" x14ac:dyDescent="0.3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3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3" t="s">
        <v>153</v>
      </c>
    </row>
    <row r="5" spans="1:25" x14ac:dyDescent="0.3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4"/>
    </row>
    <row r="6" spans="1:25" x14ac:dyDescent="0.3">
      <c r="I6" s="6"/>
      <c r="U6" s="64"/>
      <c r="V6" s="64"/>
      <c r="W6" s="69"/>
      <c r="X6" s="70"/>
      <c r="Y6" s="70"/>
    </row>
    <row r="7" spans="1:25" x14ac:dyDescent="0.3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3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3">
      <c r="A9" s="71" t="s">
        <v>157</v>
      </c>
      <c r="B9" s="72"/>
      <c r="C9" s="73">
        <v>91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3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3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3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3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" customHeight="1" x14ac:dyDescent="0.3">
      <c r="I14" s="6"/>
    </row>
    <row r="15" spans="1:25" ht="14.4" customHeight="1" x14ac:dyDescent="0.3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" customHeight="1" x14ac:dyDescent="0.3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" customHeight="1" x14ac:dyDescent="0.3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" customHeight="1" x14ac:dyDescent="0.3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" customHeight="1" x14ac:dyDescent="0.3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" customHeight="1" x14ac:dyDescent="0.3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" customHeight="1" x14ac:dyDescent="0.3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" customHeight="1" x14ac:dyDescent="0.3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" customHeight="1" x14ac:dyDescent="0.3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" customHeight="1" x14ac:dyDescent="0.3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" customHeight="1" x14ac:dyDescent="0.3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" customHeight="1" x14ac:dyDescent="0.3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" customHeight="1" x14ac:dyDescent="0.3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" customHeight="1" x14ac:dyDescent="0.3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" customHeight="1" x14ac:dyDescent="0.3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" customHeight="1" x14ac:dyDescent="0.3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" customHeight="1" x14ac:dyDescent="0.3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" customHeight="1" x14ac:dyDescent="0.3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" customHeight="1" x14ac:dyDescent="0.3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" customHeight="1" x14ac:dyDescent="0.3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" customHeight="1" x14ac:dyDescent="0.3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" customHeight="1" x14ac:dyDescent="0.3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" customHeight="1" x14ac:dyDescent="0.3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" customHeight="1" x14ac:dyDescent="0.3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" customHeight="1" x14ac:dyDescent="0.3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" customHeight="1" x14ac:dyDescent="0.3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" customHeight="1" x14ac:dyDescent="0.3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" customHeight="1" x14ac:dyDescent="0.3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" customHeight="1" x14ac:dyDescent="0.3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" customHeight="1" x14ac:dyDescent="0.3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" customHeight="1" x14ac:dyDescent="0.3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" customHeight="1" x14ac:dyDescent="0.3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" customHeight="1" x14ac:dyDescent="0.3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" customHeight="1" x14ac:dyDescent="0.3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" customHeight="1" x14ac:dyDescent="0.3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" customHeight="1" x14ac:dyDescent="0.3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" customHeight="1" x14ac:dyDescent="0.3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" customHeight="1" x14ac:dyDescent="0.3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" customHeight="1" x14ac:dyDescent="0.3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" customHeight="1" x14ac:dyDescent="0.3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" customHeight="1" x14ac:dyDescent="0.3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" customHeight="1" x14ac:dyDescent="0.3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" customHeight="1" x14ac:dyDescent="0.3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" customHeight="1" x14ac:dyDescent="0.3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" customHeight="1" x14ac:dyDescent="0.3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" customHeight="1" x14ac:dyDescent="0.3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" customHeight="1" x14ac:dyDescent="0.3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" customHeight="1" x14ac:dyDescent="0.3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" customHeight="1" x14ac:dyDescent="0.3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" customHeight="1" x14ac:dyDescent="0.3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" customHeight="1" x14ac:dyDescent="0.3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" customHeight="1" x14ac:dyDescent="0.3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" customHeight="1" x14ac:dyDescent="0.3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" customHeight="1" x14ac:dyDescent="0.3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" customHeight="1" x14ac:dyDescent="0.3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" customHeight="1" x14ac:dyDescent="0.3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" customHeight="1" x14ac:dyDescent="0.3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" customHeight="1" x14ac:dyDescent="0.3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" customHeight="1" x14ac:dyDescent="0.3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" customHeight="1" x14ac:dyDescent="0.3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3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3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3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3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3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3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3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3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3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3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3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3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3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3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3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3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3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3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3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3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3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3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3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3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3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3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3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3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3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3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3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3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3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3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3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3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3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3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3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3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3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3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3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3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3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3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3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3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3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3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3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3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3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3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3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3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3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3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3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3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3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3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3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3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RowHeight="14.4" x14ac:dyDescent="0.3"/>
  <cols>
    <col min="1" max="2" width="2.88671875" style="35" customWidth="1"/>
    <col min="3" max="3" width="13" style="35" customWidth="1"/>
    <col min="4" max="8" width="4.33203125" style="35" customWidth="1"/>
    <col min="9" max="9" width="4.33203125" style="35" bestFit="1" customWidth="1"/>
    <col min="10" max="12" width="4.33203125" style="35" customWidth="1"/>
    <col min="13" max="13" width="4.33203125" style="6" customWidth="1"/>
    <col min="14" max="20" width="4.33203125" style="35" customWidth="1"/>
    <col min="21" max="21" width="4.33203125" style="6" customWidth="1"/>
    <col min="22" max="24" width="4.33203125" style="35" customWidth="1"/>
    <col min="25" max="25" width="5.5546875" style="35" bestFit="1" customWidth="1"/>
    <col min="26" max="16384" width="8.88671875" style="35"/>
  </cols>
  <sheetData>
    <row r="1" spans="2:25" ht="18" x14ac:dyDescent="0.35">
      <c r="D1" s="36" t="s">
        <v>339</v>
      </c>
      <c r="E1" s="36"/>
      <c r="F1" s="36"/>
    </row>
    <row r="3" spans="2:25" x14ac:dyDescent="0.3">
      <c r="B3" s="55"/>
      <c r="C3" s="56" t="s">
        <v>148</v>
      </c>
    </row>
    <row r="4" spans="2:25" x14ac:dyDescent="0.3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5" t="s">
        <v>153</v>
      </c>
    </row>
    <row r="5" spans="2:25" x14ac:dyDescent="0.3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6"/>
    </row>
    <row r="7" spans="2:25" x14ac:dyDescent="0.3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3">
      <c r="D9" s="357" t="s">
        <v>158</v>
      </c>
      <c r="E9" s="357"/>
      <c r="F9" s="357"/>
      <c r="G9" s="357"/>
      <c r="H9" s="357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</row>
    <row r="10" spans="2:25" x14ac:dyDescent="0.3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3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3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3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" customHeight="1" x14ac:dyDescent="0.3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" customHeight="1" x14ac:dyDescent="0.3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" customHeight="1" x14ac:dyDescent="0.3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" customHeight="1" x14ac:dyDescent="0.3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" customHeight="1" x14ac:dyDescent="0.3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" customHeight="1" x14ac:dyDescent="0.3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" customHeight="1" x14ac:dyDescent="0.3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" customHeight="1" x14ac:dyDescent="0.3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" customHeight="1" x14ac:dyDescent="0.3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" customHeight="1" x14ac:dyDescent="0.3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" customHeight="1" x14ac:dyDescent="0.3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" customHeight="1" x14ac:dyDescent="0.3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" customHeight="1" x14ac:dyDescent="0.3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" customHeight="1" x14ac:dyDescent="0.3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" customHeight="1" x14ac:dyDescent="0.3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" customHeight="1" x14ac:dyDescent="0.3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" customHeight="1" x14ac:dyDescent="0.3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" customHeight="1" x14ac:dyDescent="0.3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" customHeight="1" x14ac:dyDescent="0.3"/>
    <row r="33" spans="13:21" ht="14.4" customHeight="1" x14ac:dyDescent="0.3"/>
    <row r="34" spans="13:21" ht="14.4" customHeight="1" x14ac:dyDescent="0.3"/>
    <row r="35" spans="13:21" ht="14.4" customHeight="1" x14ac:dyDescent="0.3"/>
    <row r="36" spans="13:21" ht="14.4" customHeight="1" x14ac:dyDescent="0.3"/>
    <row r="37" spans="13:21" ht="14.4" customHeight="1" x14ac:dyDescent="0.3"/>
    <row r="38" spans="13:21" ht="14.4" customHeight="1" x14ac:dyDescent="0.3"/>
    <row r="39" spans="13:21" ht="14.4" customHeight="1" x14ac:dyDescent="0.3"/>
    <row r="40" spans="13:21" ht="14.4" customHeight="1" x14ac:dyDescent="0.3"/>
    <row r="41" spans="13:21" ht="14.4" customHeight="1" x14ac:dyDescent="0.3"/>
    <row r="42" spans="13:21" ht="14.4" customHeight="1" x14ac:dyDescent="0.3"/>
    <row r="43" spans="13:21" ht="14.4" customHeight="1" x14ac:dyDescent="0.3"/>
    <row r="44" spans="13:21" ht="14.4" customHeight="1" x14ac:dyDescent="0.3"/>
    <row r="45" spans="13:21" ht="14.4" customHeight="1" x14ac:dyDescent="0.3"/>
    <row r="46" spans="13:21" ht="14.4" customHeight="1" x14ac:dyDescent="0.3"/>
    <row r="47" spans="13:21" ht="14.4" customHeight="1" x14ac:dyDescent="0.3"/>
    <row r="48" spans="13:21" s="93" customFormat="1" ht="14.4" customHeight="1" x14ac:dyDescent="0.3">
      <c r="M48" s="94"/>
      <c r="U48" s="94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97</v>
      </c>
    </row>
    <row r="2" spans="1:16" x14ac:dyDescent="0.3">
      <c r="I2" s="15"/>
      <c r="J2" s="10"/>
    </row>
    <row r="3" spans="1:16" x14ac:dyDescent="0.3">
      <c r="J3" s="359" t="s">
        <v>71</v>
      </c>
      <c r="K3" s="359"/>
      <c r="L3" s="359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3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3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3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3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3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3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3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3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3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3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3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3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3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3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3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3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3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3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3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3">
      <c r="A24" s="40" t="s">
        <v>25</v>
      </c>
      <c r="B24" s="17" t="s">
        <v>337</v>
      </c>
      <c r="C24" s="18"/>
      <c r="D24" s="360" t="s">
        <v>357</v>
      </c>
      <c r="E24" s="361"/>
      <c r="F24" s="362"/>
      <c r="N24" s="19">
        <v>2021</v>
      </c>
      <c r="O24" s="40" t="s">
        <v>268</v>
      </c>
      <c r="P24" s="40">
        <v>130</v>
      </c>
    </row>
    <row r="25" spans="1:16" x14ac:dyDescent="0.3">
      <c r="A25" s="40" t="s">
        <v>360</v>
      </c>
      <c r="B25" s="17" t="s">
        <v>361</v>
      </c>
      <c r="C25" s="18"/>
      <c r="D25" s="360" t="s">
        <v>359</v>
      </c>
      <c r="E25" s="361"/>
      <c r="F25" s="362"/>
      <c r="N25" s="19">
        <v>2022</v>
      </c>
      <c r="O25" s="40" t="s">
        <v>117</v>
      </c>
      <c r="P25" s="40"/>
    </row>
    <row r="26" spans="1:16" x14ac:dyDescent="0.3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3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2022-03-09T18:28:08Z</dcterms:modified>
</cp:coreProperties>
</file>