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22 podzim\"/>
    </mc:Choice>
  </mc:AlternateContent>
  <bookViews>
    <workbookView xWindow="0" yWindow="0" windowWidth="23040" windowHeight="9372"/>
  </bookViews>
  <sheets>
    <sheet name="Podle pořadí" sheetId="11" r:id="rId1"/>
    <sheet name="Start listina" sheetId="17" r:id="rId2"/>
    <sheet name="Nasazení" sheetId="4" r:id="rId3"/>
    <sheet name="Hist.struktura účast." sheetId="23" r:id="rId4"/>
    <sheet name="Medailisté" sheetId="19" r:id="rId5"/>
  </sheets>
  <definedNames>
    <definedName name="_xlnm._FilterDatabase" localSheetId="2" hidden="1">Nasazení!$K$2:$M$14</definedName>
  </definedNames>
  <calcPr calcId="152511"/>
</workbook>
</file>

<file path=xl/calcChain.xml><?xml version="1.0" encoding="utf-8"?>
<calcChain xmlns="http://schemas.openxmlformats.org/spreadsheetml/2006/main">
  <c r="B1" i="17" l="1"/>
  <c r="R6" i="11"/>
  <c r="E23" i="23" l="1"/>
  <c r="R9" i="11" l="1"/>
  <c r="X32" i="11" l="1"/>
  <c r="X33" i="11" s="1"/>
  <c r="W32" i="11" l="1"/>
  <c r="W33" i="11" s="1"/>
  <c r="V32" i="11"/>
  <c r="D32" i="11"/>
  <c r="V33" i="11" l="1"/>
  <c r="D33" i="11"/>
  <c r="R27" i="11" l="1"/>
  <c r="R28" i="11"/>
  <c r="D23" i="23" l="1"/>
  <c r="R14" i="11"/>
  <c r="T32" i="11"/>
  <c r="R25" i="11" l="1"/>
  <c r="R7" i="11"/>
  <c r="R23" i="11"/>
  <c r="R19" i="11"/>
  <c r="R26" i="11"/>
  <c r="F32" i="11"/>
  <c r="G23" i="23" l="1"/>
  <c r="R16" i="11" l="1"/>
  <c r="R24" i="11" l="1"/>
  <c r="F23" i="23" l="1"/>
  <c r="Z23" i="23" l="1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R10" i="11" l="1"/>
  <c r="R21" i="11"/>
  <c r="R20" i="11"/>
  <c r="R30" i="11"/>
  <c r="R12" i="11"/>
  <c r="R29" i="11"/>
  <c r="R17" i="11"/>
  <c r="R22" i="11"/>
  <c r="R8" i="11"/>
  <c r="R18" i="11"/>
  <c r="R13" i="11"/>
  <c r="R5" i="11"/>
  <c r="R15" i="11"/>
  <c r="R11" i="11"/>
</calcChain>
</file>

<file path=xl/sharedStrings.xml><?xml version="1.0" encoding="utf-8"?>
<sst xmlns="http://schemas.openxmlformats.org/spreadsheetml/2006/main" count="422" uniqueCount="208">
  <si>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</si>
  <si>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</si>
  <si>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</si>
  <si>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</si>
  <si>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</si>
  <si>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</si>
  <si>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</si>
  <si>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</si>
  <si>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</si>
  <si>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</si>
  <si>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</si>
  <si>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</si>
  <si>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</si>
  <si>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</si>
  <si>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</si>
  <si>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</si>
  <si>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</si>
  <si>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</si>
  <si>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</si>
  <si>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</si>
  <si>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</si>
  <si>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</si>
  <si>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</si>
  <si>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</si>
  <si>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</si>
  <si>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</si>
  <si>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</si>
  <si>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</si>
  <si>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</si>
  <si>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</si>
  <si>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Lavrišin Jan</t>
  </si>
  <si>
    <t>Body</t>
  </si>
  <si>
    <t>1. kolo</t>
  </si>
  <si>
    <t>2. kolo</t>
  </si>
  <si>
    <t>21.</t>
  </si>
  <si>
    <t>22.</t>
  </si>
  <si>
    <t>23.</t>
  </si>
  <si>
    <t>5. kolo</t>
  </si>
  <si>
    <t>Pořadí</t>
  </si>
  <si>
    <t>24.</t>
  </si>
  <si>
    <t>25.</t>
  </si>
  <si>
    <t>26.</t>
  </si>
  <si>
    <t>Holeksa Zdeněk</t>
  </si>
  <si>
    <t>Saforek Michal</t>
  </si>
  <si>
    <t>Port Josef</t>
  </si>
  <si>
    <t>Benčo Pavel</t>
  </si>
  <si>
    <t>Štěpán Patrik</t>
  </si>
  <si>
    <t>Bilczewski Kacper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</si>
  <si>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</si>
  <si>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</si>
  <si>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</si>
  <si>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</si>
  <si>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</si>
  <si>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</si>
  <si>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</si>
  <si>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</si>
  <si>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</si>
  <si>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</si>
  <si>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</si>
  <si>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</si>
  <si>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</si>
  <si>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</si>
  <si>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</si>
  <si>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</si>
  <si>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</si>
  <si>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</si>
  <si>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</si>
  <si>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</si>
  <si>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</si>
  <si>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</si>
  <si>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</si>
  <si>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</si>
  <si>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</si>
  <si>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</si>
  <si>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</si>
  <si>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</si>
  <si>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</si>
  <si>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</si>
  <si>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</si>
  <si>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</si>
  <si>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</si>
  <si>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</si>
  <si>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</si>
  <si>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</si>
  <si>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</si>
  <si>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</si>
  <si>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</si>
  <si>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</si>
  <si>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</si>
  <si>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</si>
  <si>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</si>
  <si>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</si>
  <si>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</si>
  <si>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</si>
  <si>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</si>
  <si>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</si>
  <si>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</si>
  <si>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</si>
  <si>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Zmelty David</t>
  </si>
  <si>
    <t>podzim 2018</t>
  </si>
  <si>
    <t>?</t>
  </si>
  <si>
    <t>Osina Jaromír</t>
  </si>
  <si>
    <t>SUMA</t>
  </si>
  <si>
    <t>St.čís.</t>
  </si>
  <si>
    <t>ČS ELO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</si>
  <si>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</si>
  <si>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</si>
  <si>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</si>
  <si>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</si>
  <si>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</si>
  <si>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</si>
  <si>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</si>
  <si>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</si>
  <si>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</si>
  <si>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</si>
  <si>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TJ Sokol Metylovice</t>
  </si>
  <si>
    <t>Lacková Ludmila</t>
  </si>
  <si>
    <t>jaro 2020</t>
  </si>
  <si>
    <t>Konečný Jakub</t>
  </si>
  <si>
    <t>Bužek Přemysl</t>
  </si>
  <si>
    <t>Kalus Čestmír</t>
  </si>
  <si>
    <t>Lacková Lucie</t>
  </si>
  <si>
    <t>nejvyšší hodnoty</t>
  </si>
  <si>
    <t>nejnižší hodnoty</t>
  </si>
  <si>
    <t>podz</t>
  </si>
  <si>
    <t>jaro</t>
  </si>
  <si>
    <t>10/11</t>
  </si>
  <si>
    <t>Statistika hráčů podle ELO</t>
  </si>
  <si>
    <t>FIDE turnaje - Počty hráčů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</si>
  <si>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</si>
  <si>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</si>
  <si>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</si>
  <si>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</si>
  <si>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</si>
  <si>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</si>
  <si>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</si>
  <si>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</si>
  <si>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nad 1300</t>
  </si>
  <si>
    <t>nad 1200</t>
  </si>
  <si>
    <t>nad 1100</t>
  </si>
  <si>
    <t>nad 1000</t>
  </si>
  <si>
    <t>bez ELO</t>
  </si>
  <si>
    <t>Adamec Tomáš</t>
  </si>
  <si>
    <t>Šigut Ondřej</t>
  </si>
  <si>
    <t>Martikán Jiří</t>
  </si>
  <si>
    <t>Horková Tereza</t>
  </si>
  <si>
    <t>Číslo partie - FIDE ELO soupeře</t>
  </si>
  <si>
    <t>Prům. ELO</t>
  </si>
  <si>
    <t>podzim 2020</t>
  </si>
  <si>
    <t>Saforek M.</t>
  </si>
  <si>
    <t>Historie výkonnostní struktury účastníků</t>
  </si>
  <si>
    <t>Létal Hynek</t>
  </si>
  <si>
    <t>Gnojek Jan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</si>
  <si>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</si>
  <si>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</si>
  <si>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</si>
  <si>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</si>
  <si>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</si>
  <si>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</si>
  <si>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</si>
  <si>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</si>
  <si>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</si>
  <si>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</si>
  <si>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</si>
  <si>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</si>
  <si>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</si>
  <si>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</si>
  <si>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</si>
  <si>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</si>
  <si>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</si>
  <si>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</si>
  <si>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</si>
  <si>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</si>
  <si>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</si>
  <si>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</si>
  <si>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k 1.9.</t>
  </si>
  <si>
    <t>k 1.10.</t>
  </si>
  <si>
    <t>k 1.11.</t>
  </si>
  <si>
    <t>k 1.12.</t>
  </si>
  <si>
    <t>podzim 2022</t>
  </si>
  <si>
    <t>Trojan Matyáš</t>
  </si>
  <si>
    <t>Surma Martin</t>
  </si>
  <si>
    <t>Václavková Klára</t>
  </si>
  <si>
    <t>Trojan</t>
  </si>
  <si>
    <t>Šigut</t>
  </si>
  <si>
    <t>1/2</t>
  </si>
  <si>
    <t>Gnojek</t>
  </si>
  <si>
    <t>Surma</t>
  </si>
  <si>
    <t>Vyvial</t>
  </si>
  <si>
    <t>Saforek</t>
  </si>
  <si>
    <t>Konečný</t>
  </si>
  <si>
    <t>Osina</t>
  </si>
  <si>
    <t>Lackková Lud.</t>
  </si>
  <si>
    <t>Bjolek</t>
  </si>
  <si>
    <t>Lavrišin</t>
  </si>
  <si>
    <t>Kalus</t>
  </si>
  <si>
    <t>Frank</t>
  </si>
  <si>
    <t>Václavková</t>
  </si>
  <si>
    <t>Adamec</t>
  </si>
  <si>
    <t>Lacková Luc.</t>
  </si>
  <si>
    <t>Boháč</t>
  </si>
  <si>
    <t>Bužek</t>
  </si>
  <si>
    <t>Létal</t>
  </si>
  <si>
    <t>Kožušník</t>
  </si>
  <si>
    <t>1 : 0</t>
  </si>
  <si>
    <t>0 : 1</t>
  </si>
  <si>
    <t>Bjolek Jan</t>
  </si>
  <si>
    <t>Postupová tabulka - OŠT podzim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</si>
</sst>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 x14ac:knownFonts="1">
    <font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  <font>
      <i/>
      <sz val="10"/>
      <name val="Segoe UI"/>
      <family val="2"/>
      <charset val="238"/>
    </font>
    <font>
      <i/>
      <sz val="12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name val="Segoe UI"/>
      <family val="2"/>
      <charset val="238"/>
    </font>
    <font>
      <i/>
      <sz val="9"/>
      <name val="Segoe U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center"/>
    </xf>
    <xf numFmtId="0" fontId="2" fillId="0" borderId="0" xfId="0" applyFont="1"/>
    <xf numFmtId="0" fontId="0" fillId="0" borderId="3" xfId="0" applyBorder="1"/>
    <xf numFmtId="0" fontId="4" fillId="0" borderId="0" xfId="0" applyFont="1"/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3" xfId="0" applyFont="1" applyBorder="1"/>
    <xf numFmtId="0" fontId="7" fillId="0" borderId="3" xfId="0" applyFont="1" applyBorder="1"/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6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5" fillId="0" borderId="0" xfId="0" applyFont="1"/>
    <xf numFmtId="0" fontId="7" fillId="9" borderId="3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left"/>
    </xf>
    <xf numFmtId="0" fontId="7" fillId="10" borderId="3" xfId="0" applyFont="1" applyFill="1" applyBorder="1" applyAlignment="1">
      <alignment horizontal="left"/>
    </xf>
    <xf numFmtId="0" fontId="7" fillId="10" borderId="3" xfId="0" applyFont="1" applyFill="1" applyBorder="1"/>
    <xf numFmtId="0" fontId="7" fillId="10" borderId="3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left"/>
    </xf>
    <xf numFmtId="0" fontId="7" fillId="8" borderId="3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 applyFill="1"/>
    <xf numFmtId="49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0" fontId="11" fillId="0" borderId="0" xfId="0" applyFont="1" applyFill="1"/>
    <xf numFmtId="49" fontId="5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3" fillId="0" borderId="0" xfId="0" applyFont="1"/>
    <xf numFmtId="0" fontId="8" fillId="0" borderId="0" xfId="0" applyFont="1" applyAlignment="1">
      <alignment horizontal="center"/>
    </xf>
    <xf numFmtId="0" fontId="13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5" fillId="3" borderId="0" xfId="0" applyFont="1" applyFill="1"/>
    <xf numFmtId="0" fontId="2" fillId="3" borderId="3" xfId="0" applyFont="1" applyFill="1" applyBorder="1"/>
    <xf numFmtId="49" fontId="2" fillId="3" borderId="3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5" borderId="3" xfId="0" applyFont="1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18" fillId="3" borderId="0" xfId="0" applyFont="1" applyFill="1"/>
    <xf numFmtId="0" fontId="0" fillId="4" borderId="3" xfId="0" applyFill="1" applyBorder="1"/>
    <xf numFmtId="0" fontId="17" fillId="0" borderId="2" xfId="0" applyFon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5" fillId="0" borderId="3" xfId="0" applyFont="1" applyBorder="1"/>
    <xf numFmtId="0" fontId="0" fillId="10" borderId="3" xfId="0" applyFont="1" applyFill="1" applyBorder="1" applyAlignment="1">
      <alignment horizontal="center"/>
    </xf>
    <xf numFmtId="0" fontId="21" fillId="4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21" fillId="3" borderId="3" xfId="0" applyFont="1" applyFill="1" applyBorder="1" applyAlignment="1">
      <alignment horizontal="center"/>
    </xf>
    <xf numFmtId="0" fontId="21" fillId="10" borderId="3" xfId="0" applyFont="1" applyFill="1" applyBorder="1" applyAlignment="1">
      <alignment horizontal="center"/>
    </xf>
    <xf numFmtId="0" fontId="21" fillId="0" borderId="3" xfId="0" applyFont="1" applyBorder="1" applyAlignment="1">
      <alignment horizontal="right"/>
    </xf>
    <xf numFmtId="0" fontId="21" fillId="0" borderId="3" xfId="0" applyFont="1" applyBorder="1" applyAlignment="1">
      <alignment horizontal="center"/>
    </xf>
    <xf numFmtId="0" fontId="21" fillId="0" borderId="0" xfId="0" applyFont="1" applyBorder="1" applyAlignment="1">
      <alignment horizontal="right"/>
    </xf>
    <xf numFmtId="0" fontId="21" fillId="0" borderId="0" xfId="0" applyFont="1" applyBorder="1" applyAlignment="1">
      <alignment horizontal="center"/>
    </xf>
    <xf numFmtId="0" fontId="21" fillId="5" borderId="0" xfId="0" applyFont="1" applyFill="1" applyBorder="1" applyAlignment="1">
      <alignment horizontal="right"/>
    </xf>
    <xf numFmtId="0" fontId="21" fillId="3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7" fillId="0" borderId="0" xfId="0" applyFont="1"/>
    <xf numFmtId="0" fontId="7" fillId="2" borderId="3" xfId="0" applyFont="1" applyFill="1" applyBorder="1" applyAlignment="1">
      <alignment horizontal="center"/>
    </xf>
    <xf numFmtId="0" fontId="7" fillId="3" borderId="3" xfId="0" applyFont="1" applyFill="1" applyBorder="1"/>
    <xf numFmtId="0" fontId="7" fillId="3" borderId="4" xfId="0" applyFont="1" applyFill="1" applyBorder="1"/>
    <xf numFmtId="0" fontId="7" fillId="3" borderId="1" xfId="0" applyFont="1" applyFill="1" applyBorder="1"/>
    <xf numFmtId="0" fontId="7" fillId="3" borderId="8" xfId="0" applyFont="1" applyFill="1" applyBorder="1"/>
    <xf numFmtId="1" fontId="7" fillId="3" borderId="3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wrapText="1"/>
    </xf>
    <xf numFmtId="0" fontId="22" fillId="3" borderId="3" xfId="0" applyFont="1" applyFill="1" applyBorder="1" applyAlignment="1">
      <alignment wrapText="1"/>
    </xf>
    <xf numFmtId="0" fontId="14" fillId="3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23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wrapText="1"/>
    </xf>
    <xf numFmtId="0" fontId="14" fillId="3" borderId="0" xfId="0" applyFont="1" applyFill="1" applyBorder="1" applyAlignment="1">
      <alignment horizontal="center" wrapText="1"/>
    </xf>
    <xf numFmtId="0" fontId="15" fillId="3" borderId="0" xfId="0" applyFont="1" applyFill="1" applyBorder="1" applyAlignment="1">
      <alignment horizontal="center" wrapText="1"/>
    </xf>
    <xf numFmtId="0" fontId="12" fillId="3" borderId="0" xfId="0" applyFont="1" applyFill="1" applyBorder="1" applyAlignment="1">
      <alignment horizontal="center" wrapText="1"/>
    </xf>
    <xf numFmtId="0" fontId="7" fillId="3" borderId="0" xfId="0" applyFont="1" applyFill="1" applyBorder="1"/>
    <xf numFmtId="1" fontId="7" fillId="3" borderId="0" xfId="0" applyNumberFormat="1" applyFont="1" applyFill="1" applyBorder="1" applyAlignment="1">
      <alignment horizontal="center"/>
    </xf>
    <xf numFmtId="0" fontId="0" fillId="3" borderId="6" xfId="0" applyFill="1" applyBorder="1"/>
    <xf numFmtId="49" fontId="25" fillId="3" borderId="3" xfId="0" applyNumberFormat="1" applyFont="1" applyFill="1" applyBorder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3" fillId="3" borderId="3" xfId="0" applyFont="1" applyFill="1" applyBorder="1" applyAlignment="1">
      <alignment horizontal="center" wrapText="1"/>
    </xf>
    <xf numFmtId="0" fontId="26" fillId="3" borderId="3" xfId="0" applyFont="1" applyFill="1" applyBorder="1" applyAlignment="1">
      <alignment horizontal="center" wrapText="1"/>
    </xf>
    <xf numFmtId="0" fontId="26" fillId="3" borderId="3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2" fillId="3" borderId="0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49" fontId="0" fillId="13" borderId="3" xfId="0" applyNumberFormat="1" applyFill="1" applyBorder="1" applyAlignment="1">
      <alignment horizontal="center"/>
    </xf>
    <xf numFmtId="0" fontId="9" fillId="8" borderId="2" xfId="0" applyFont="1" applyFill="1" applyBorder="1" applyAlignment="1">
      <alignment horizontal="center" vertical="center"/>
    </xf>
    <xf numFmtId="14" fontId="21" fillId="2" borderId="0" xfId="0" applyNumberFormat="1" applyFont="1" applyFill="1"/>
    <xf numFmtId="14" fontId="21" fillId="5" borderId="0" xfId="0" applyNumberFormat="1" applyFont="1" applyFill="1"/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0" fillId="0" borderId="3" xfId="0" applyBorder="1"/>
    <xf numFmtId="49" fontId="5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0" xfId="0" applyFill="1"/>
    <xf numFmtId="164" fontId="13" fillId="3" borderId="3" xfId="0" applyNumberFormat="1" applyFont="1" applyFill="1" applyBorder="1" applyAlignment="1">
      <alignment horizontal="center" wrapText="1"/>
    </xf>
    <xf numFmtId="0" fontId="0" fillId="0" borderId="0" xfId="0"/>
    <xf numFmtId="0" fontId="29" fillId="3" borderId="3" xfId="0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wrapText="1"/>
    </xf>
    <xf numFmtId="0" fontId="7" fillId="12" borderId="3" xfId="0" applyFont="1" applyFill="1" applyBorder="1"/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9" fillId="7" borderId="3" xfId="0" applyFont="1" applyFill="1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CCECFF"/>
      <color rgb="FFCCFF99"/>
      <color rgb="FF99FF66"/>
      <color rgb="FF008000"/>
      <color rgb="FFFF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X14" sqref="X14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5.77734375" customWidth="1"/>
    <col min="5" max="5" width="7.33203125" bestFit="1" customWidth="1"/>
    <col min="6" max="6" width="6.88671875" bestFit="1" customWidth="1"/>
    <col min="7" max="17" width="5.6640625" style="34" hidden="1" customWidth="1" outlineLevel="1"/>
    <col min="18" max="18" width="10.88671875" style="34" bestFit="1" customWidth="1" collapsed="1"/>
    <col min="20" max="20" width="5.6640625" bestFit="1" customWidth="1"/>
    <col min="21" max="21" width="2.77734375" style="34" customWidth="1"/>
    <col min="22" max="22" width="7.109375" style="114" bestFit="1" customWidth="1"/>
    <col min="23" max="24" width="7.109375" style="6" bestFit="1" customWidth="1"/>
  </cols>
  <sheetData>
    <row r="1" spans="1:24" ht="18" x14ac:dyDescent="0.35">
      <c r="A1" s="34"/>
      <c r="B1" s="35" t="s">
        <v>207</v>
      </c>
      <c r="C1" s="34"/>
      <c r="D1" s="34"/>
      <c r="E1" s="34"/>
      <c r="F1" s="34"/>
    </row>
    <row r="2" spans="1:24" s="131" customFormat="1" ht="18" x14ac:dyDescent="0.35">
      <c r="B2" s="35"/>
      <c r="V2" s="114"/>
      <c r="W2" s="6"/>
      <c r="X2" s="6"/>
    </row>
    <row r="3" spans="1:24" ht="18" x14ac:dyDescent="0.35">
      <c r="A3" s="34"/>
      <c r="B3" s="34"/>
      <c r="C3" s="35"/>
      <c r="D3" s="119" t="s">
        <v>169</v>
      </c>
      <c r="E3" s="34"/>
      <c r="F3" s="34"/>
      <c r="G3" s="136" t="s">
        <v>146</v>
      </c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81"/>
      <c r="T3" s="38" t="s">
        <v>167</v>
      </c>
      <c r="V3" s="119" t="s">
        <v>169</v>
      </c>
      <c r="W3" s="119" t="s">
        <v>169</v>
      </c>
      <c r="X3" s="119" t="s">
        <v>169</v>
      </c>
    </row>
    <row r="4" spans="1:24" ht="19.2" x14ac:dyDescent="0.45">
      <c r="A4" s="38" t="s">
        <v>38</v>
      </c>
      <c r="B4" s="38" t="s">
        <v>103</v>
      </c>
      <c r="C4" s="37" t="s">
        <v>0</v>
      </c>
      <c r="D4" s="119" t="s">
        <v>175</v>
      </c>
      <c r="E4" s="38" t="s">
        <v>104</v>
      </c>
      <c r="F4" s="38" t="s">
        <v>31</v>
      </c>
      <c r="G4" s="82" t="s">
        <v>6</v>
      </c>
      <c r="H4" s="82" t="s">
        <v>7</v>
      </c>
      <c r="I4" s="82" t="s">
        <v>8</v>
      </c>
      <c r="J4" s="82" t="s">
        <v>9</v>
      </c>
      <c r="K4" s="82" t="s">
        <v>10</v>
      </c>
      <c r="L4" s="82" t="s">
        <v>11</v>
      </c>
      <c r="M4" s="82" t="s">
        <v>12</v>
      </c>
      <c r="N4" s="82" t="s">
        <v>13</v>
      </c>
      <c r="O4" s="82" t="s">
        <v>14</v>
      </c>
      <c r="P4" s="82" t="s">
        <v>15</v>
      </c>
      <c r="Q4" s="82" t="s">
        <v>16</v>
      </c>
      <c r="R4" s="38" t="s">
        <v>147</v>
      </c>
      <c r="T4" s="41" t="s">
        <v>168</v>
      </c>
      <c r="V4" s="119" t="s">
        <v>176</v>
      </c>
      <c r="W4" s="119" t="s">
        <v>177</v>
      </c>
      <c r="X4" s="119" t="s">
        <v>178</v>
      </c>
    </row>
    <row r="5" spans="1:24" ht="18.600000000000001" customHeight="1" x14ac:dyDescent="0.45">
      <c r="A5" s="39" t="s">
        <v>6</v>
      </c>
      <c r="B5" s="52">
        <v>9</v>
      </c>
      <c r="C5" s="93" t="s">
        <v>152</v>
      </c>
      <c r="D5" s="132">
        <v>1468</v>
      </c>
      <c r="E5" s="133">
        <v>1254</v>
      </c>
      <c r="F5" s="110">
        <v>2</v>
      </c>
      <c r="G5" s="83">
        <v>1749</v>
      </c>
      <c r="H5" s="83"/>
      <c r="I5" s="83"/>
      <c r="J5" s="83"/>
      <c r="K5" s="83"/>
      <c r="L5" s="83"/>
      <c r="M5" s="83"/>
      <c r="N5" s="83"/>
      <c r="O5" s="83"/>
      <c r="P5" s="84"/>
      <c r="Q5" s="84"/>
      <c r="R5" s="87">
        <f t="shared" ref="R5:R30" si="0">AVERAGE(G5:Q5)</f>
        <v>1749</v>
      </c>
      <c r="S5" s="129"/>
      <c r="T5" s="52">
        <v>1</v>
      </c>
      <c r="V5" s="126"/>
      <c r="W5" s="127"/>
      <c r="X5" s="127"/>
    </row>
    <row r="6" spans="1:24" s="34" customFormat="1" ht="18.600000000000001" customHeight="1" x14ac:dyDescent="0.45">
      <c r="A6" s="39" t="s">
        <v>7</v>
      </c>
      <c r="B6" s="52">
        <v>11</v>
      </c>
      <c r="C6" s="93" t="s">
        <v>118</v>
      </c>
      <c r="D6" s="132">
        <v>1455</v>
      </c>
      <c r="E6" s="133">
        <v>1582</v>
      </c>
      <c r="F6" s="110">
        <v>2</v>
      </c>
      <c r="G6" s="83">
        <v>1568</v>
      </c>
      <c r="H6" s="83"/>
      <c r="I6" s="83"/>
      <c r="J6" s="83"/>
      <c r="K6" s="83"/>
      <c r="L6" s="83"/>
      <c r="M6" s="83"/>
      <c r="N6" s="83"/>
      <c r="O6" s="83"/>
      <c r="P6" s="84"/>
      <c r="Q6" s="84"/>
      <c r="R6" s="87">
        <f t="shared" si="0"/>
        <v>1568</v>
      </c>
      <c r="S6" s="129"/>
      <c r="T6" s="52">
        <v>1</v>
      </c>
      <c r="V6" s="127"/>
      <c r="W6" s="126"/>
      <c r="X6" s="126"/>
    </row>
    <row r="7" spans="1:24" s="34" customFormat="1" ht="18.600000000000001" customHeight="1" x14ac:dyDescent="0.45">
      <c r="A7" s="39" t="s">
        <v>8</v>
      </c>
      <c r="B7" s="52">
        <v>5</v>
      </c>
      <c r="C7" s="93" t="s">
        <v>43</v>
      </c>
      <c r="D7" s="132">
        <v>1678</v>
      </c>
      <c r="E7" s="133">
        <v>1669</v>
      </c>
      <c r="F7" s="110">
        <v>2</v>
      </c>
      <c r="G7" s="85">
        <v>1464</v>
      </c>
      <c r="H7" s="85"/>
      <c r="I7" s="85"/>
      <c r="J7" s="85"/>
      <c r="K7" s="85"/>
      <c r="L7" s="85"/>
      <c r="M7" s="85"/>
      <c r="N7" s="85"/>
      <c r="O7" s="85"/>
      <c r="P7" s="85"/>
      <c r="Q7" s="86"/>
      <c r="R7" s="87">
        <f t="shared" si="0"/>
        <v>1464</v>
      </c>
      <c r="S7" s="129"/>
      <c r="T7" s="52">
        <v>1</v>
      </c>
      <c r="V7" s="127"/>
      <c r="W7" s="127"/>
      <c r="X7" s="126"/>
    </row>
    <row r="8" spans="1:24" ht="18.600000000000001" customHeight="1" x14ac:dyDescent="0.45">
      <c r="A8" s="39" t="s">
        <v>9</v>
      </c>
      <c r="B8" s="52">
        <v>7</v>
      </c>
      <c r="C8" s="93" t="s">
        <v>206</v>
      </c>
      <c r="D8" s="132">
        <v>1555</v>
      </c>
      <c r="E8" s="133">
        <v>1543</v>
      </c>
      <c r="F8" s="110">
        <v>2</v>
      </c>
      <c r="G8" s="83">
        <v>1447</v>
      </c>
      <c r="H8" s="83"/>
      <c r="I8" s="83"/>
      <c r="J8" s="83"/>
      <c r="K8" s="83"/>
      <c r="L8" s="83"/>
      <c r="M8" s="83"/>
      <c r="N8" s="83"/>
      <c r="O8" s="83"/>
      <c r="P8" s="83"/>
      <c r="Q8" s="84"/>
      <c r="R8" s="87">
        <f t="shared" si="0"/>
        <v>1447</v>
      </c>
      <c r="S8" s="129"/>
      <c r="T8" s="52">
        <v>1</v>
      </c>
      <c r="V8" s="127"/>
      <c r="W8" s="127"/>
      <c r="X8" s="127"/>
    </row>
    <row r="9" spans="1:24" ht="18.600000000000001" customHeight="1" x14ac:dyDescent="0.45">
      <c r="A9" s="39" t="s">
        <v>10</v>
      </c>
      <c r="B9" s="52">
        <v>12</v>
      </c>
      <c r="C9" s="93" t="s">
        <v>30</v>
      </c>
      <c r="D9" s="132">
        <v>1447</v>
      </c>
      <c r="E9" s="133">
        <v>1463</v>
      </c>
      <c r="F9" s="110">
        <v>2</v>
      </c>
      <c r="G9" s="83">
        <v>1168</v>
      </c>
      <c r="H9" s="83"/>
      <c r="I9" s="83"/>
      <c r="J9" s="83"/>
      <c r="K9" s="83"/>
      <c r="L9" s="83"/>
      <c r="M9" s="83"/>
      <c r="N9" s="84"/>
      <c r="O9" s="83"/>
      <c r="P9" s="83"/>
      <c r="Q9" s="84"/>
      <c r="R9" s="87">
        <f t="shared" si="0"/>
        <v>1168</v>
      </c>
      <c r="S9" s="129"/>
      <c r="T9" s="52">
        <v>1</v>
      </c>
      <c r="V9" s="126"/>
      <c r="W9" s="126"/>
      <c r="X9" s="126"/>
    </row>
    <row r="10" spans="1:24" ht="18.600000000000001" customHeight="1" x14ac:dyDescent="0.45">
      <c r="A10" s="39" t="s">
        <v>11</v>
      </c>
      <c r="B10" s="52">
        <v>1</v>
      </c>
      <c r="C10" s="93" t="s">
        <v>164</v>
      </c>
      <c r="D10" s="132">
        <v>1929</v>
      </c>
      <c r="E10" s="133">
        <v>1836</v>
      </c>
      <c r="F10" s="130">
        <v>1.5</v>
      </c>
      <c r="G10" s="83"/>
      <c r="H10" s="83"/>
      <c r="I10" s="83"/>
      <c r="J10" s="83"/>
      <c r="K10" s="83"/>
      <c r="L10" s="83"/>
      <c r="M10" s="83"/>
      <c r="N10" s="84"/>
      <c r="O10" s="83"/>
      <c r="P10" s="83"/>
      <c r="Q10" s="84"/>
      <c r="R10" s="87" t="e">
        <f t="shared" si="0"/>
        <v>#DIV/0!</v>
      </c>
      <c r="S10" s="129"/>
      <c r="T10" s="52">
        <v>1</v>
      </c>
      <c r="V10" s="127"/>
      <c r="W10" s="126"/>
      <c r="X10" s="126"/>
    </row>
    <row r="11" spans="1:24" ht="18.600000000000001" customHeight="1" x14ac:dyDescent="0.45">
      <c r="A11" s="39" t="s">
        <v>12</v>
      </c>
      <c r="B11" s="52">
        <v>2</v>
      </c>
      <c r="C11" s="93" t="s">
        <v>28</v>
      </c>
      <c r="D11" s="132">
        <v>1827</v>
      </c>
      <c r="E11" s="133">
        <v>1824</v>
      </c>
      <c r="F11" s="110">
        <v>1.5</v>
      </c>
      <c r="G11" s="83"/>
      <c r="H11" s="83"/>
      <c r="I11" s="83"/>
      <c r="J11" s="83"/>
      <c r="K11" s="83"/>
      <c r="L11" s="83"/>
      <c r="M11" s="83"/>
      <c r="N11" s="84"/>
      <c r="O11" s="83"/>
      <c r="P11" s="83"/>
      <c r="Q11" s="84"/>
      <c r="R11" s="87" t="e">
        <f t="shared" si="0"/>
        <v>#DIV/0!</v>
      </c>
      <c r="S11" s="129"/>
      <c r="T11" s="52">
        <v>1</v>
      </c>
      <c r="V11" s="127"/>
      <c r="W11" s="127"/>
      <c r="X11" s="126"/>
    </row>
    <row r="12" spans="1:24" ht="18.600000000000001" customHeight="1" x14ac:dyDescent="0.45">
      <c r="A12" s="39" t="s">
        <v>13</v>
      </c>
      <c r="B12" s="52">
        <v>8</v>
      </c>
      <c r="C12" s="93" t="s">
        <v>143</v>
      </c>
      <c r="D12" s="132">
        <v>1495</v>
      </c>
      <c r="E12" s="133">
        <v>1611</v>
      </c>
      <c r="F12" s="110">
        <v>1.5</v>
      </c>
      <c r="G12" s="83">
        <v>1812</v>
      </c>
      <c r="H12" s="83"/>
      <c r="I12" s="83"/>
      <c r="J12" s="83"/>
      <c r="K12" s="83"/>
      <c r="L12" s="83"/>
      <c r="M12" s="83"/>
      <c r="N12" s="84"/>
      <c r="O12" s="83"/>
      <c r="P12" s="83"/>
      <c r="Q12" s="84"/>
      <c r="R12" s="87">
        <f t="shared" si="0"/>
        <v>1812</v>
      </c>
      <c r="S12" s="129"/>
      <c r="T12" s="52">
        <v>1</v>
      </c>
      <c r="V12" s="126"/>
      <c r="W12" s="126"/>
      <c r="X12" s="126"/>
    </row>
    <row r="13" spans="1:24" ht="18.600000000000001" customHeight="1" x14ac:dyDescent="0.45">
      <c r="A13" s="39" t="s">
        <v>14</v>
      </c>
      <c r="B13" s="52">
        <v>3</v>
      </c>
      <c r="C13" s="93" t="s">
        <v>180</v>
      </c>
      <c r="D13" s="132">
        <v>1812</v>
      </c>
      <c r="E13" s="133">
        <v>1778</v>
      </c>
      <c r="F13" s="110">
        <v>1.5</v>
      </c>
      <c r="G13" s="83">
        <v>1495</v>
      </c>
      <c r="H13" s="83"/>
      <c r="I13" s="83"/>
      <c r="J13" s="83"/>
      <c r="K13" s="83"/>
      <c r="L13" s="83"/>
      <c r="M13" s="83"/>
      <c r="N13" s="84"/>
      <c r="O13" s="83"/>
      <c r="P13" s="83"/>
      <c r="Q13" s="84"/>
      <c r="R13" s="87">
        <f t="shared" si="0"/>
        <v>1495</v>
      </c>
      <c r="S13" s="129"/>
      <c r="T13" s="52">
        <v>1</v>
      </c>
      <c r="V13" s="127"/>
      <c r="W13" s="126"/>
      <c r="X13" s="126"/>
    </row>
    <row r="14" spans="1:24" s="34" customFormat="1" ht="18.600000000000001" customHeight="1" x14ac:dyDescent="0.45">
      <c r="A14" s="39" t="s">
        <v>15</v>
      </c>
      <c r="B14" s="52">
        <v>10</v>
      </c>
      <c r="C14" s="93" t="s">
        <v>55</v>
      </c>
      <c r="D14" s="132">
        <v>1464</v>
      </c>
      <c r="E14" s="133">
        <v>1526</v>
      </c>
      <c r="F14" s="110">
        <v>1</v>
      </c>
      <c r="G14" s="83">
        <v>1678</v>
      </c>
      <c r="H14" s="83"/>
      <c r="I14" s="83"/>
      <c r="J14" s="83"/>
      <c r="K14" s="83"/>
      <c r="L14" s="83"/>
      <c r="M14" s="83"/>
      <c r="N14" s="84"/>
      <c r="O14" s="83"/>
      <c r="P14" s="83"/>
      <c r="Q14" s="84"/>
      <c r="R14" s="87">
        <f t="shared" si="0"/>
        <v>1678</v>
      </c>
      <c r="S14" s="129"/>
      <c r="T14" s="52">
        <v>1</v>
      </c>
      <c r="U14" s="97"/>
      <c r="V14" s="126"/>
      <c r="W14" s="127"/>
      <c r="X14" s="127"/>
    </row>
    <row r="15" spans="1:24" ht="18.600000000000001" customHeight="1" x14ac:dyDescent="0.45">
      <c r="A15" s="39" t="s">
        <v>16</v>
      </c>
      <c r="B15" s="52">
        <v>4</v>
      </c>
      <c r="C15" s="93" t="s">
        <v>181</v>
      </c>
      <c r="D15" s="132">
        <v>1749</v>
      </c>
      <c r="E15" s="133">
        <v>1812</v>
      </c>
      <c r="F15" s="110">
        <v>1</v>
      </c>
      <c r="G15" s="83">
        <v>1468</v>
      </c>
      <c r="H15" s="83"/>
      <c r="I15" s="83"/>
      <c r="J15" s="83"/>
      <c r="K15" s="83"/>
      <c r="L15" s="83"/>
      <c r="M15" s="83"/>
      <c r="N15" s="84"/>
      <c r="O15" s="83"/>
      <c r="P15" s="83"/>
      <c r="Q15" s="84"/>
      <c r="R15" s="87">
        <f t="shared" si="0"/>
        <v>1468</v>
      </c>
      <c r="S15" s="129"/>
      <c r="T15" s="52">
        <v>1</v>
      </c>
      <c r="U15" s="97"/>
      <c r="V15" s="126"/>
      <c r="W15" s="127"/>
      <c r="X15" s="127"/>
    </row>
    <row r="16" spans="1:24" ht="18.600000000000001" customHeight="1" x14ac:dyDescent="0.45">
      <c r="A16" s="39" t="s">
        <v>17</v>
      </c>
      <c r="B16" s="52">
        <v>6</v>
      </c>
      <c r="C16" s="93" t="s">
        <v>101</v>
      </c>
      <c r="D16" s="132">
        <v>1568</v>
      </c>
      <c r="E16" s="133">
        <v>1566</v>
      </c>
      <c r="F16" s="110">
        <v>1</v>
      </c>
      <c r="G16" s="83">
        <v>1455</v>
      </c>
      <c r="H16" s="83"/>
      <c r="I16" s="83"/>
      <c r="J16" s="83"/>
      <c r="K16" s="83"/>
      <c r="L16" s="83"/>
      <c r="M16" s="83"/>
      <c r="N16" s="84"/>
      <c r="O16" s="83"/>
      <c r="P16" s="83"/>
      <c r="Q16" s="84"/>
      <c r="R16" s="87">
        <f t="shared" si="0"/>
        <v>1455</v>
      </c>
      <c r="S16" s="129"/>
      <c r="T16" s="52">
        <v>1</v>
      </c>
      <c r="V16" s="127"/>
      <c r="W16" s="127"/>
      <c r="X16" s="127"/>
    </row>
    <row r="17" spans="1:24" ht="18.600000000000001" customHeight="1" x14ac:dyDescent="0.45">
      <c r="A17" s="39" t="s">
        <v>18</v>
      </c>
      <c r="B17" s="88">
        <v>23</v>
      </c>
      <c r="C17" s="93" t="s">
        <v>121</v>
      </c>
      <c r="D17" s="132">
        <v>1109</v>
      </c>
      <c r="E17" s="134">
        <v>1195</v>
      </c>
      <c r="F17" s="110">
        <v>1</v>
      </c>
      <c r="G17" s="83">
        <v>1379</v>
      </c>
      <c r="H17" s="83"/>
      <c r="I17" s="83"/>
      <c r="J17" s="83"/>
      <c r="K17" s="83"/>
      <c r="L17" s="83"/>
      <c r="M17" s="83"/>
      <c r="N17" s="84"/>
      <c r="O17" s="83"/>
      <c r="P17" s="83"/>
      <c r="Q17" s="84"/>
      <c r="R17" s="87">
        <f t="shared" si="0"/>
        <v>1379</v>
      </c>
      <c r="S17" s="131"/>
      <c r="T17" s="88">
        <v>0</v>
      </c>
      <c r="V17" s="127"/>
      <c r="W17" s="127"/>
      <c r="X17" s="127"/>
    </row>
    <row r="18" spans="1:24" ht="18.600000000000001" customHeight="1" x14ac:dyDescent="0.45">
      <c r="A18" s="39" t="s">
        <v>19</v>
      </c>
      <c r="B18" s="88">
        <v>14</v>
      </c>
      <c r="C18" s="93" t="s">
        <v>92</v>
      </c>
      <c r="D18" s="132">
        <v>1440</v>
      </c>
      <c r="E18" s="133">
        <v>1452</v>
      </c>
      <c r="F18" s="110">
        <v>1</v>
      </c>
      <c r="G18" s="83">
        <v>1146</v>
      </c>
      <c r="H18" s="83"/>
      <c r="I18" s="83"/>
      <c r="J18" s="83"/>
      <c r="K18" s="83"/>
      <c r="L18" s="83"/>
      <c r="M18" s="83"/>
      <c r="N18" s="84"/>
      <c r="O18" s="83"/>
      <c r="P18" s="83"/>
      <c r="Q18" s="84"/>
      <c r="R18" s="87">
        <f t="shared" si="0"/>
        <v>1146</v>
      </c>
      <c r="S18" s="129"/>
      <c r="T18" s="88">
        <v>0</v>
      </c>
      <c r="U18" s="97"/>
      <c r="V18" s="127"/>
      <c r="W18" s="67"/>
      <c r="X18" s="127"/>
    </row>
    <row r="19" spans="1:24" s="34" customFormat="1" ht="18.600000000000001" customHeight="1" x14ac:dyDescent="0.45">
      <c r="A19" s="39" t="s">
        <v>20</v>
      </c>
      <c r="B19" s="88">
        <v>18</v>
      </c>
      <c r="C19" s="93" t="s">
        <v>50</v>
      </c>
      <c r="D19" s="132">
        <v>1292</v>
      </c>
      <c r="E19" s="133">
        <v>0</v>
      </c>
      <c r="F19" s="110">
        <v>1</v>
      </c>
      <c r="G19" s="83">
        <v>1026</v>
      </c>
      <c r="H19" s="83"/>
      <c r="I19" s="83"/>
      <c r="J19" s="83"/>
      <c r="K19" s="83"/>
      <c r="L19" s="83"/>
      <c r="M19" s="83"/>
      <c r="N19" s="84"/>
      <c r="O19" s="83"/>
      <c r="P19" s="83"/>
      <c r="Q19" s="84"/>
      <c r="R19" s="87">
        <f t="shared" si="0"/>
        <v>1026</v>
      </c>
      <c r="S19" s="131"/>
      <c r="T19" s="88">
        <v>0</v>
      </c>
      <c r="V19" s="128"/>
      <c r="W19" s="67"/>
      <c r="X19" s="127"/>
    </row>
    <row r="20" spans="1:24" s="131" customFormat="1" ht="18.600000000000001" customHeight="1" x14ac:dyDescent="0.45">
      <c r="A20" s="39" t="s">
        <v>21</v>
      </c>
      <c r="B20" s="88">
        <v>19</v>
      </c>
      <c r="C20" s="93" t="s">
        <v>151</v>
      </c>
      <c r="D20" s="132">
        <v>1291</v>
      </c>
      <c r="E20" s="133">
        <v>1359</v>
      </c>
      <c r="F20" s="110">
        <v>1</v>
      </c>
      <c r="G20" s="135"/>
      <c r="H20" s="83"/>
      <c r="I20" s="83"/>
      <c r="J20" s="83"/>
      <c r="K20" s="83"/>
      <c r="L20" s="83"/>
      <c r="M20" s="83"/>
      <c r="N20" s="84"/>
      <c r="O20" s="83"/>
      <c r="P20" s="83"/>
      <c r="Q20" s="84"/>
      <c r="R20" s="87" t="e">
        <f t="shared" si="0"/>
        <v>#DIV/0!</v>
      </c>
      <c r="T20" s="88">
        <v>0</v>
      </c>
      <c r="V20" s="128"/>
      <c r="W20" s="67"/>
      <c r="X20" s="127"/>
    </row>
    <row r="21" spans="1:24" s="34" customFormat="1" ht="18.600000000000001" customHeight="1" x14ac:dyDescent="0.45">
      <c r="A21" s="39" t="s">
        <v>22</v>
      </c>
      <c r="B21" s="88">
        <v>16</v>
      </c>
      <c r="C21" s="93" t="s">
        <v>98</v>
      </c>
      <c r="D21" s="132">
        <v>1376</v>
      </c>
      <c r="E21" s="133">
        <v>1411</v>
      </c>
      <c r="F21" s="110">
        <v>0.5</v>
      </c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7" t="e">
        <f t="shared" si="0"/>
        <v>#DIV/0!</v>
      </c>
      <c r="S21" s="129"/>
      <c r="T21" s="88">
        <v>0</v>
      </c>
      <c r="V21" s="127"/>
      <c r="W21" s="127"/>
      <c r="X21" s="126"/>
    </row>
    <row r="22" spans="1:24" ht="18.600000000000001" customHeight="1" x14ac:dyDescent="0.45">
      <c r="A22" s="39" t="s">
        <v>23</v>
      </c>
      <c r="B22" s="88">
        <v>17</v>
      </c>
      <c r="C22" s="93" t="s">
        <v>144</v>
      </c>
      <c r="D22" s="132">
        <v>1299</v>
      </c>
      <c r="E22" s="133">
        <v>1371</v>
      </c>
      <c r="F22" s="110">
        <v>0.5</v>
      </c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7" t="e">
        <f t="shared" si="0"/>
        <v>#DIV/0!</v>
      </c>
      <c r="S22" s="129"/>
      <c r="T22" s="88">
        <v>0</v>
      </c>
      <c r="U22" s="97"/>
      <c r="V22" s="126"/>
      <c r="W22" s="126"/>
      <c r="X22" s="127"/>
    </row>
    <row r="23" spans="1:24" ht="18.600000000000001" customHeight="1" x14ac:dyDescent="0.45">
      <c r="A23" s="39" t="s">
        <v>24</v>
      </c>
      <c r="B23" s="88">
        <v>20</v>
      </c>
      <c r="C23" s="93" t="s">
        <v>162</v>
      </c>
      <c r="D23" s="132">
        <v>1186</v>
      </c>
      <c r="E23" s="133">
        <v>1298</v>
      </c>
      <c r="F23" s="110">
        <v>0.5</v>
      </c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7" t="e">
        <f t="shared" si="0"/>
        <v>#DIV/0!</v>
      </c>
      <c r="S23" s="34"/>
      <c r="T23" s="88">
        <v>0</v>
      </c>
      <c r="V23" s="128"/>
      <c r="W23" s="127"/>
      <c r="X23" s="127"/>
    </row>
    <row r="24" spans="1:24" ht="18.600000000000001" customHeight="1" x14ac:dyDescent="0.45">
      <c r="A24" s="39" t="s">
        <v>25</v>
      </c>
      <c r="B24" s="88">
        <v>26</v>
      </c>
      <c r="C24" s="93" t="s">
        <v>109</v>
      </c>
      <c r="D24" s="132">
        <v>0</v>
      </c>
      <c r="E24" s="134">
        <v>0</v>
      </c>
      <c r="F24" s="110">
        <v>0.5</v>
      </c>
      <c r="G24" s="83"/>
      <c r="H24" s="83"/>
      <c r="I24" s="83"/>
      <c r="J24" s="83"/>
      <c r="K24" s="83"/>
      <c r="L24" s="83"/>
      <c r="M24" s="84"/>
      <c r="N24" s="83"/>
      <c r="O24" s="83"/>
      <c r="P24" s="83"/>
      <c r="Q24" s="84"/>
      <c r="R24" s="87" t="e">
        <f t="shared" si="0"/>
        <v>#DIV/0!</v>
      </c>
      <c r="T24" s="88">
        <v>0</v>
      </c>
      <c r="U24" s="97"/>
      <c r="V24" s="126"/>
      <c r="W24" s="127"/>
      <c r="X24" s="67"/>
    </row>
    <row r="25" spans="1:24" ht="18.600000000000001" customHeight="1" x14ac:dyDescent="0.45">
      <c r="A25" s="39" t="s">
        <v>34</v>
      </c>
      <c r="B25" s="88">
        <v>13</v>
      </c>
      <c r="C25" s="93" t="s">
        <v>116</v>
      </c>
      <c r="D25" s="132">
        <v>1447</v>
      </c>
      <c r="E25" s="133">
        <v>1397</v>
      </c>
      <c r="F25" s="110">
        <v>0</v>
      </c>
      <c r="G25" s="83">
        <v>1555</v>
      </c>
      <c r="H25" s="83"/>
      <c r="I25" s="83"/>
      <c r="J25" s="83"/>
      <c r="K25" s="83"/>
      <c r="L25" s="83"/>
      <c r="M25" s="83"/>
      <c r="N25" s="83"/>
      <c r="O25" s="84"/>
      <c r="P25" s="83"/>
      <c r="Q25" s="83"/>
      <c r="R25" s="87">
        <f t="shared" si="0"/>
        <v>1555</v>
      </c>
      <c r="S25" s="129"/>
      <c r="T25" s="88">
        <v>0</v>
      </c>
      <c r="U25" s="97"/>
      <c r="V25" s="126"/>
      <c r="W25" s="127"/>
      <c r="X25" s="126"/>
    </row>
    <row r="26" spans="1:24" s="34" customFormat="1" ht="18.600000000000001" customHeight="1" x14ac:dyDescent="0.45">
      <c r="A26" s="39" t="s">
        <v>35</v>
      </c>
      <c r="B26" s="88">
        <v>21</v>
      </c>
      <c r="C26" s="93" t="s">
        <v>120</v>
      </c>
      <c r="D26" s="132">
        <v>1168</v>
      </c>
      <c r="E26" s="134">
        <v>0</v>
      </c>
      <c r="F26" s="110">
        <v>0</v>
      </c>
      <c r="G26" s="83">
        <v>1447</v>
      </c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7">
        <f t="shared" si="0"/>
        <v>1447</v>
      </c>
      <c r="T26" s="88">
        <v>0</v>
      </c>
      <c r="U26" s="97"/>
      <c r="V26" s="128"/>
      <c r="W26" s="67"/>
      <c r="X26" s="67"/>
    </row>
    <row r="27" spans="1:24" ht="18.600000000000001" customHeight="1" x14ac:dyDescent="0.45">
      <c r="A27" s="39" t="s">
        <v>36</v>
      </c>
      <c r="B27" s="88">
        <v>22</v>
      </c>
      <c r="C27" s="93" t="s">
        <v>182</v>
      </c>
      <c r="D27" s="132">
        <v>1146</v>
      </c>
      <c r="E27" s="134">
        <v>1254</v>
      </c>
      <c r="F27" s="110">
        <v>0</v>
      </c>
      <c r="G27" s="83">
        <v>1440</v>
      </c>
      <c r="H27" s="83"/>
      <c r="I27" s="83"/>
      <c r="J27" s="83"/>
      <c r="K27" s="83"/>
      <c r="L27" s="83"/>
      <c r="M27" s="83"/>
      <c r="N27" s="83"/>
      <c r="O27" s="83"/>
      <c r="P27" s="83"/>
      <c r="Q27" s="84"/>
      <c r="R27" s="87">
        <f t="shared" si="0"/>
        <v>1440</v>
      </c>
      <c r="S27" s="34"/>
      <c r="T27" s="88">
        <v>0</v>
      </c>
      <c r="U27" s="97"/>
      <c r="V27" s="126"/>
      <c r="W27" s="126"/>
      <c r="X27" s="67"/>
    </row>
    <row r="28" spans="1:24" ht="18.600000000000001" customHeight="1" x14ac:dyDescent="0.45">
      <c r="A28" s="39" t="s">
        <v>39</v>
      </c>
      <c r="B28" s="88">
        <v>24</v>
      </c>
      <c r="C28" s="93" t="s">
        <v>119</v>
      </c>
      <c r="D28" s="132">
        <v>1026</v>
      </c>
      <c r="E28" s="134">
        <v>1020</v>
      </c>
      <c r="F28" s="110">
        <v>0</v>
      </c>
      <c r="G28" s="83">
        <v>1292</v>
      </c>
      <c r="H28" s="83"/>
      <c r="I28" s="83"/>
      <c r="J28" s="83"/>
      <c r="K28" s="83"/>
      <c r="L28" s="83"/>
      <c r="M28" s="83"/>
      <c r="N28" s="83"/>
      <c r="O28" s="83"/>
      <c r="P28" s="83"/>
      <c r="Q28" s="84"/>
      <c r="R28" s="87">
        <f t="shared" si="0"/>
        <v>1292</v>
      </c>
      <c r="S28" s="34"/>
      <c r="T28" s="88">
        <v>0</v>
      </c>
      <c r="V28" s="127"/>
      <c r="W28" s="67"/>
      <c r="X28" s="127"/>
    </row>
    <row r="29" spans="1:24" s="34" customFormat="1" ht="18.600000000000001" customHeight="1" x14ac:dyDescent="0.45">
      <c r="A29" s="39" t="s">
        <v>40</v>
      </c>
      <c r="B29" s="88">
        <v>25</v>
      </c>
      <c r="C29" s="93" t="s">
        <v>156</v>
      </c>
      <c r="D29" s="132">
        <v>0</v>
      </c>
      <c r="E29" s="134">
        <v>1124</v>
      </c>
      <c r="F29" s="110">
        <v>0</v>
      </c>
      <c r="G29" s="83">
        <v>1291</v>
      </c>
      <c r="H29" s="83"/>
      <c r="I29" s="83"/>
      <c r="J29" s="83"/>
      <c r="K29" s="83"/>
      <c r="L29" s="83"/>
      <c r="M29" s="83"/>
      <c r="N29" s="83"/>
      <c r="O29" s="83"/>
      <c r="P29" s="83"/>
      <c r="Q29" s="84"/>
      <c r="R29" s="87">
        <f t="shared" si="0"/>
        <v>1291</v>
      </c>
      <c r="T29" s="88">
        <v>0</v>
      </c>
      <c r="U29" s="97"/>
      <c r="V29" s="126"/>
      <c r="W29" s="67"/>
      <c r="X29" s="67"/>
    </row>
    <row r="30" spans="1:24" ht="18.600000000000001" customHeight="1" x14ac:dyDescent="0.45">
      <c r="A30" s="39" t="s">
        <v>41</v>
      </c>
      <c r="B30" s="88">
        <v>15</v>
      </c>
      <c r="C30" s="93" t="s">
        <v>142</v>
      </c>
      <c r="D30" s="132">
        <v>1379</v>
      </c>
      <c r="E30" s="133">
        <v>1396</v>
      </c>
      <c r="F30" s="110">
        <v>0</v>
      </c>
      <c r="G30" s="83">
        <v>1109</v>
      </c>
      <c r="H30" s="83"/>
      <c r="I30" s="83"/>
      <c r="J30" s="83"/>
      <c r="K30" s="83"/>
      <c r="L30" s="83"/>
      <c r="M30" s="83"/>
      <c r="N30" s="83"/>
      <c r="O30" s="83"/>
      <c r="P30" s="83"/>
      <c r="Q30" s="84"/>
      <c r="R30" s="87">
        <f t="shared" si="0"/>
        <v>1109</v>
      </c>
      <c r="S30" s="129"/>
      <c r="T30" s="88">
        <v>0</v>
      </c>
      <c r="U30" s="97"/>
      <c r="V30" s="128"/>
      <c r="W30" s="67"/>
      <c r="X30" s="67"/>
    </row>
    <row r="31" spans="1:24" s="34" customFormat="1" ht="18.600000000000001" customHeight="1" x14ac:dyDescent="0.45">
      <c r="A31" s="96"/>
      <c r="B31" s="97"/>
      <c r="C31" s="98"/>
      <c r="D31" s="99"/>
      <c r="E31" s="100"/>
      <c r="F31" s="101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3"/>
      <c r="T31" s="97"/>
      <c r="U31" s="97"/>
      <c r="V31" s="114"/>
      <c r="W31" s="6"/>
      <c r="X31" s="6"/>
    </row>
    <row r="32" spans="1:24" ht="19.2" x14ac:dyDescent="0.3">
      <c r="A32" s="34"/>
      <c r="B32" s="5"/>
      <c r="C32" s="115" t="s">
        <v>102</v>
      </c>
      <c r="D32" s="108">
        <f>SUM(D5:D30)</f>
        <v>34606</v>
      </c>
      <c r="E32" s="36"/>
      <c r="F32" s="114">
        <f>SUM(F5:F31)</f>
        <v>25</v>
      </c>
      <c r="S32" s="6" t="s">
        <v>102</v>
      </c>
      <c r="T32" s="6">
        <f>SUM(T5:T30)</f>
        <v>12</v>
      </c>
      <c r="U32" s="6"/>
      <c r="V32" s="108">
        <f>SUM(V5:V30)</f>
        <v>0</v>
      </c>
      <c r="W32" s="108">
        <f>SUM(W5:W30)</f>
        <v>0</v>
      </c>
      <c r="X32" s="108">
        <f>SUM(X5:X30)</f>
        <v>0</v>
      </c>
    </row>
    <row r="33" spans="1:24" ht="19.2" x14ac:dyDescent="0.3">
      <c r="A33" s="34"/>
      <c r="B33" s="34"/>
      <c r="C33" s="116" t="s">
        <v>170</v>
      </c>
      <c r="D33" s="117">
        <f>D32/24</f>
        <v>1441.9166666666667</v>
      </c>
      <c r="E33" s="36"/>
      <c r="F33" s="34"/>
      <c r="V33" s="117">
        <f>V32/24</f>
        <v>0</v>
      </c>
      <c r="W33" s="117">
        <f>W32/23</f>
        <v>0</v>
      </c>
      <c r="X33" s="117">
        <f>X32/23</f>
        <v>0</v>
      </c>
    </row>
    <row r="34" spans="1:24" x14ac:dyDescent="0.3">
      <c r="A34" s="34"/>
      <c r="B34" s="34"/>
      <c r="C34" s="34"/>
      <c r="D34" s="34"/>
      <c r="E34" s="36"/>
      <c r="F34" s="34"/>
    </row>
    <row r="35" spans="1:24" x14ac:dyDescent="0.3">
      <c r="A35" s="34"/>
      <c r="B35" s="34"/>
      <c r="C35" s="34"/>
      <c r="D35" s="34"/>
      <c r="E35" s="36"/>
      <c r="F35" s="34"/>
    </row>
    <row r="36" spans="1:24" x14ac:dyDescent="0.3">
      <c r="A36" s="34"/>
      <c r="B36" s="34"/>
      <c r="C36" s="34"/>
      <c r="D36" s="34"/>
      <c r="E36" s="34"/>
      <c r="F36" s="34"/>
    </row>
  </sheetData>
  <sortState ref="B4:T29">
    <sortCondition descending="1" ref="F4:F29"/>
    <sortCondition descending="1" ref="R4:R29"/>
  </sortState>
  <mergeCells count="1">
    <mergeCell ref="G3:Q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3"/>
  <sheetViews>
    <sheetView showGridLines="0" zoomScale="96" zoomScaleNormal="96" workbookViewId="0">
      <selection activeCell="B2" sqref="B2"/>
    </sheetView>
  </sheetViews>
  <sheetFormatPr defaultColWidth="8.6640625" defaultRowHeight="15.6" x14ac:dyDescent="0.3"/>
  <cols>
    <col min="1" max="1" width="4.109375" style="8" customWidth="1"/>
    <col min="2" max="2" width="7" style="9" customWidth="1"/>
    <col min="3" max="3" width="27.77734375" style="8" customWidth="1"/>
    <col min="4" max="4" width="9.21875" style="42" bestFit="1" customWidth="1"/>
    <col min="5" max="5" width="9.21875" style="9" customWidth="1"/>
    <col min="6" max="6" width="11.33203125" style="9" customWidth="1"/>
    <col min="7" max="7" width="20.44140625" style="8" bestFit="1" customWidth="1"/>
    <col min="8" max="16384" width="8.6640625" style="8"/>
  </cols>
  <sheetData>
    <row r="1" spans="2:7" ht="18" x14ac:dyDescent="0.35">
      <c r="B1" s="35" t="str">
        <f>'Podle pořadí'!B1</f>
        <v>Postupová tabulka - OŠT podzim 2022</v>
      </c>
    </row>
    <row r="2" spans="2:7" ht="18" x14ac:dyDescent="0.35">
      <c r="C2" s="35"/>
    </row>
    <row r="3" spans="2:7" s="51" customFormat="1" ht="31.2" x14ac:dyDescent="0.3">
      <c r="B3" s="48" t="s">
        <v>103</v>
      </c>
      <c r="C3" s="49" t="s">
        <v>0</v>
      </c>
      <c r="D3" s="48" t="s">
        <v>56</v>
      </c>
      <c r="E3" s="48" t="s">
        <v>104</v>
      </c>
      <c r="F3" s="50" t="s">
        <v>114</v>
      </c>
      <c r="G3" s="48" t="s">
        <v>105</v>
      </c>
    </row>
    <row r="4" spans="2:7" ht="15.6" customHeight="1" x14ac:dyDescent="0.3">
      <c r="B4" s="52">
        <v>1</v>
      </c>
      <c r="C4" s="93" t="s">
        <v>164</v>
      </c>
      <c r="D4" s="91">
        <v>1929</v>
      </c>
      <c r="E4" s="112">
        <v>1836</v>
      </c>
      <c r="F4" s="92">
        <v>1</v>
      </c>
      <c r="G4" s="94" t="s">
        <v>106</v>
      </c>
    </row>
    <row r="5" spans="2:7" ht="15.6" customHeight="1" x14ac:dyDescent="0.45">
      <c r="B5" s="52">
        <v>2</v>
      </c>
      <c r="C5" s="93" t="s">
        <v>28</v>
      </c>
      <c r="D5" s="91">
        <v>1827</v>
      </c>
      <c r="E5" s="112">
        <v>1824</v>
      </c>
      <c r="F5" s="92">
        <v>1</v>
      </c>
      <c r="G5" s="89" t="s">
        <v>106</v>
      </c>
    </row>
    <row r="6" spans="2:7" ht="15.6" customHeight="1" x14ac:dyDescent="0.45">
      <c r="B6" s="52">
        <v>3</v>
      </c>
      <c r="C6" s="93" t="s">
        <v>180</v>
      </c>
      <c r="D6" s="91">
        <v>1812</v>
      </c>
      <c r="E6" s="112">
        <v>1778</v>
      </c>
      <c r="F6" s="92">
        <v>1</v>
      </c>
      <c r="G6" s="89" t="s">
        <v>106</v>
      </c>
    </row>
    <row r="7" spans="2:7" ht="15.6" customHeight="1" x14ac:dyDescent="0.45">
      <c r="B7" s="52">
        <v>4</v>
      </c>
      <c r="C7" s="93" t="s">
        <v>181</v>
      </c>
      <c r="D7" s="91">
        <v>1749</v>
      </c>
      <c r="E7" s="112">
        <v>1812</v>
      </c>
      <c r="F7" s="92">
        <v>1</v>
      </c>
      <c r="G7" s="89" t="s">
        <v>106</v>
      </c>
    </row>
    <row r="8" spans="2:7" ht="15.6" customHeight="1" x14ac:dyDescent="0.45">
      <c r="B8" s="52">
        <v>5</v>
      </c>
      <c r="C8" s="93" t="s">
        <v>43</v>
      </c>
      <c r="D8" s="91">
        <v>1678</v>
      </c>
      <c r="E8" s="112">
        <v>1669</v>
      </c>
      <c r="F8" s="92">
        <v>1</v>
      </c>
      <c r="G8" s="89" t="s">
        <v>106</v>
      </c>
    </row>
    <row r="9" spans="2:7" ht="15.6" customHeight="1" x14ac:dyDescent="0.45">
      <c r="B9" s="52">
        <v>6</v>
      </c>
      <c r="C9" s="93" t="s">
        <v>101</v>
      </c>
      <c r="D9" s="91">
        <v>1568</v>
      </c>
      <c r="E9" s="112">
        <v>1566</v>
      </c>
      <c r="F9" s="92">
        <v>1</v>
      </c>
      <c r="G9" s="89" t="s">
        <v>106</v>
      </c>
    </row>
    <row r="10" spans="2:7" ht="15.6" customHeight="1" x14ac:dyDescent="0.45">
      <c r="B10" s="52">
        <v>7</v>
      </c>
      <c r="C10" s="93" t="s">
        <v>206</v>
      </c>
      <c r="D10" s="91">
        <v>1555</v>
      </c>
      <c r="E10" s="112">
        <v>1543</v>
      </c>
      <c r="F10" s="92">
        <v>1</v>
      </c>
      <c r="G10" s="89" t="s">
        <v>106</v>
      </c>
    </row>
    <row r="11" spans="2:7" ht="15.6" customHeight="1" x14ac:dyDescent="0.45">
      <c r="B11" s="52">
        <v>8</v>
      </c>
      <c r="C11" s="93" t="s">
        <v>143</v>
      </c>
      <c r="D11" s="91">
        <v>1495</v>
      </c>
      <c r="E11" s="112">
        <v>1611</v>
      </c>
      <c r="F11" s="92">
        <v>1</v>
      </c>
      <c r="G11" s="89" t="s">
        <v>106</v>
      </c>
    </row>
    <row r="12" spans="2:7" ht="15.6" customHeight="1" x14ac:dyDescent="0.45">
      <c r="B12" s="52">
        <v>9</v>
      </c>
      <c r="C12" s="93" t="s">
        <v>152</v>
      </c>
      <c r="D12" s="91">
        <v>1468</v>
      </c>
      <c r="E12" s="112">
        <v>1254</v>
      </c>
      <c r="F12" s="92">
        <v>1</v>
      </c>
      <c r="G12" s="89" t="s">
        <v>106</v>
      </c>
    </row>
    <row r="13" spans="2:7" ht="15.6" customHeight="1" x14ac:dyDescent="0.45">
      <c r="B13" s="52">
        <v>10</v>
      </c>
      <c r="C13" s="93" t="s">
        <v>55</v>
      </c>
      <c r="D13" s="91">
        <v>1464</v>
      </c>
      <c r="E13" s="112">
        <v>1526</v>
      </c>
      <c r="F13" s="92">
        <v>1</v>
      </c>
      <c r="G13" s="89" t="s">
        <v>106</v>
      </c>
    </row>
    <row r="14" spans="2:7" ht="15.6" customHeight="1" x14ac:dyDescent="0.45">
      <c r="B14" s="52">
        <v>11</v>
      </c>
      <c r="C14" s="93" t="s">
        <v>118</v>
      </c>
      <c r="D14" s="91">
        <v>1455</v>
      </c>
      <c r="E14" s="112">
        <v>1582</v>
      </c>
      <c r="F14" s="92">
        <v>1</v>
      </c>
      <c r="G14" s="89" t="s">
        <v>106</v>
      </c>
    </row>
    <row r="15" spans="2:7" ht="15.6" customHeight="1" x14ac:dyDescent="0.45">
      <c r="B15" s="52">
        <v>12</v>
      </c>
      <c r="C15" s="93" t="s">
        <v>30</v>
      </c>
      <c r="D15" s="91">
        <v>1447</v>
      </c>
      <c r="E15" s="112">
        <v>1463</v>
      </c>
      <c r="F15" s="92">
        <v>1</v>
      </c>
      <c r="G15" s="89" t="s">
        <v>115</v>
      </c>
    </row>
    <row r="16" spans="2:7" ht="15.6" customHeight="1" x14ac:dyDescent="0.45">
      <c r="B16" s="88"/>
      <c r="C16" s="89"/>
      <c r="D16" s="91"/>
      <c r="E16" s="112"/>
      <c r="F16" s="88"/>
      <c r="G16" s="89"/>
    </row>
    <row r="17" spans="2:7" ht="15.6" customHeight="1" x14ac:dyDescent="0.45">
      <c r="B17" s="88">
        <v>13</v>
      </c>
      <c r="C17" s="93" t="s">
        <v>116</v>
      </c>
      <c r="D17" s="91">
        <v>1447</v>
      </c>
      <c r="E17" s="112">
        <v>1397</v>
      </c>
      <c r="F17" s="88">
        <v>0</v>
      </c>
      <c r="G17" s="89" t="s">
        <v>106</v>
      </c>
    </row>
    <row r="18" spans="2:7" ht="15.6" customHeight="1" x14ac:dyDescent="0.45">
      <c r="B18" s="88">
        <v>14</v>
      </c>
      <c r="C18" s="93" t="s">
        <v>92</v>
      </c>
      <c r="D18" s="91">
        <v>1440</v>
      </c>
      <c r="E18" s="112">
        <v>1452</v>
      </c>
      <c r="F18" s="88">
        <v>0</v>
      </c>
      <c r="G18" s="89" t="s">
        <v>106</v>
      </c>
    </row>
    <row r="19" spans="2:7" ht="15.6" customHeight="1" x14ac:dyDescent="0.45">
      <c r="B19" s="88">
        <v>15</v>
      </c>
      <c r="C19" s="93" t="s">
        <v>142</v>
      </c>
      <c r="D19" s="91">
        <v>1379</v>
      </c>
      <c r="E19" s="112">
        <v>1396</v>
      </c>
      <c r="F19" s="88">
        <v>0</v>
      </c>
      <c r="G19" s="89" t="s">
        <v>106</v>
      </c>
    </row>
    <row r="20" spans="2:7" ht="15.6" customHeight="1" x14ac:dyDescent="0.45">
      <c r="B20" s="88">
        <v>16</v>
      </c>
      <c r="C20" s="93" t="s">
        <v>98</v>
      </c>
      <c r="D20" s="91">
        <v>1376</v>
      </c>
      <c r="E20" s="112">
        <v>1411</v>
      </c>
      <c r="F20" s="88">
        <v>0</v>
      </c>
      <c r="G20" s="89" t="s">
        <v>106</v>
      </c>
    </row>
    <row r="21" spans="2:7" ht="15.6" customHeight="1" x14ac:dyDescent="0.45">
      <c r="B21" s="88">
        <v>17</v>
      </c>
      <c r="C21" s="93" t="s">
        <v>144</v>
      </c>
      <c r="D21" s="91">
        <v>1299</v>
      </c>
      <c r="E21" s="112">
        <v>1371</v>
      </c>
      <c r="F21" s="88">
        <v>0</v>
      </c>
      <c r="G21" s="89" t="s">
        <v>106</v>
      </c>
    </row>
    <row r="22" spans="2:7" ht="15.6" customHeight="1" x14ac:dyDescent="0.45">
      <c r="B22" s="88">
        <v>18</v>
      </c>
      <c r="C22" s="93" t="s">
        <v>50</v>
      </c>
      <c r="D22" s="91">
        <v>1292</v>
      </c>
      <c r="E22" s="112">
        <v>0</v>
      </c>
      <c r="F22" s="88">
        <v>0</v>
      </c>
      <c r="G22" s="90" t="s">
        <v>107</v>
      </c>
    </row>
    <row r="23" spans="2:7" ht="15.6" customHeight="1" x14ac:dyDescent="0.45">
      <c r="B23" s="88">
        <v>19</v>
      </c>
      <c r="C23" s="93" t="s">
        <v>151</v>
      </c>
      <c r="D23" s="91">
        <v>1291</v>
      </c>
      <c r="E23" s="112">
        <v>1359</v>
      </c>
      <c r="F23" s="88">
        <v>0</v>
      </c>
      <c r="G23" s="89" t="s">
        <v>106</v>
      </c>
    </row>
    <row r="24" spans="2:7" ht="15.6" customHeight="1" x14ac:dyDescent="0.45">
      <c r="B24" s="88">
        <v>20</v>
      </c>
      <c r="C24" s="93" t="s">
        <v>162</v>
      </c>
      <c r="D24" s="91">
        <v>1186</v>
      </c>
      <c r="E24" s="112">
        <v>1298</v>
      </c>
      <c r="F24" s="88">
        <v>0</v>
      </c>
      <c r="G24" s="89" t="s">
        <v>106</v>
      </c>
    </row>
    <row r="25" spans="2:7" ht="15.6" customHeight="1" x14ac:dyDescent="0.45">
      <c r="B25" s="88">
        <v>21</v>
      </c>
      <c r="C25" s="93" t="s">
        <v>120</v>
      </c>
      <c r="D25" s="91">
        <v>1168</v>
      </c>
      <c r="E25" s="111">
        <v>0</v>
      </c>
      <c r="F25" s="88">
        <v>0</v>
      </c>
      <c r="G25" s="90" t="s">
        <v>107</v>
      </c>
    </row>
    <row r="26" spans="2:7" ht="15.6" customHeight="1" x14ac:dyDescent="0.45">
      <c r="B26" s="88">
        <v>22</v>
      </c>
      <c r="C26" s="93" t="s">
        <v>182</v>
      </c>
      <c r="D26" s="91">
        <v>1146</v>
      </c>
      <c r="E26" s="111">
        <v>1254</v>
      </c>
      <c r="F26" s="88">
        <v>0</v>
      </c>
      <c r="G26" s="89" t="s">
        <v>106</v>
      </c>
    </row>
    <row r="27" spans="2:7" ht="15.6" customHeight="1" x14ac:dyDescent="0.45">
      <c r="B27" s="88">
        <v>23</v>
      </c>
      <c r="C27" s="93" t="s">
        <v>121</v>
      </c>
      <c r="D27" s="91">
        <v>1109</v>
      </c>
      <c r="E27" s="111">
        <v>1195</v>
      </c>
      <c r="F27" s="88">
        <v>0</v>
      </c>
      <c r="G27" s="89" t="s">
        <v>106</v>
      </c>
    </row>
    <row r="28" spans="2:7" ht="15.6" customHeight="1" x14ac:dyDescent="0.45">
      <c r="B28" s="88">
        <v>24</v>
      </c>
      <c r="C28" s="93" t="s">
        <v>119</v>
      </c>
      <c r="D28" s="91">
        <v>1026</v>
      </c>
      <c r="E28" s="111">
        <v>1020</v>
      </c>
      <c r="F28" s="88">
        <v>0</v>
      </c>
      <c r="G28" s="89" t="s">
        <v>106</v>
      </c>
    </row>
    <row r="29" spans="2:7" ht="15" customHeight="1" x14ac:dyDescent="0.45">
      <c r="B29" s="88">
        <v>25</v>
      </c>
      <c r="C29" s="93" t="s">
        <v>156</v>
      </c>
      <c r="D29" s="91">
        <v>0</v>
      </c>
      <c r="E29" s="111">
        <v>1124</v>
      </c>
      <c r="F29" s="88">
        <v>0</v>
      </c>
      <c r="G29" s="89" t="s">
        <v>106</v>
      </c>
    </row>
    <row r="30" spans="2:7" ht="15" customHeight="1" x14ac:dyDescent="0.45">
      <c r="B30" s="88">
        <v>26</v>
      </c>
      <c r="C30" s="93" t="s">
        <v>109</v>
      </c>
      <c r="D30" s="91">
        <v>0</v>
      </c>
      <c r="E30" s="111">
        <v>0</v>
      </c>
      <c r="F30" s="88">
        <v>0</v>
      </c>
      <c r="G30" s="90" t="s">
        <v>107</v>
      </c>
    </row>
    <row r="31" spans="2:7" ht="15.6" customHeight="1" x14ac:dyDescent="0.45">
      <c r="B31" s="88">
        <v>27</v>
      </c>
      <c r="C31" s="93"/>
      <c r="D31" s="91"/>
      <c r="E31" s="111"/>
      <c r="F31" s="88"/>
      <c r="G31" s="90"/>
    </row>
    <row r="32" spans="2:7" x14ac:dyDescent="0.3">
      <c r="E32" s="113"/>
    </row>
    <row r="33" spans="5:5" x14ac:dyDescent="0.3">
      <c r="E33" s="113"/>
    </row>
  </sheetData>
  <sortState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9"/>
  <sheetViews>
    <sheetView showGridLines="0" zoomScale="85" zoomScaleNormal="85" workbookViewId="0">
      <selection activeCell="E27" sqref="E27"/>
    </sheetView>
  </sheetViews>
  <sheetFormatPr defaultRowHeight="14.4" x14ac:dyDescent="0.3"/>
  <cols>
    <col min="1" max="1" width="4.44140625" style="6" customWidth="1"/>
    <col min="2" max="2" width="3.77734375" customWidth="1"/>
    <col min="3" max="3" width="12.109375" customWidth="1"/>
    <col min="4" max="4" width="12.6640625" bestFit="1" customWidth="1"/>
    <col min="5" max="5" width="5.6640625" style="2" bestFit="1" customWidth="1"/>
    <col min="6" max="6" width="3.77734375" customWidth="1"/>
    <col min="7" max="7" width="11.6640625" bestFit="1" customWidth="1"/>
    <col min="8" max="8" width="12.6640625" bestFit="1" customWidth="1"/>
    <col min="9" max="9" width="5.6640625" style="6" customWidth="1"/>
    <col min="10" max="10" width="3.77734375" customWidth="1"/>
    <col min="11" max="11" width="11.77734375" bestFit="1" customWidth="1"/>
    <col min="12" max="12" width="11.6640625" bestFit="1" customWidth="1"/>
    <col min="13" max="13" width="5.88671875" bestFit="1" customWidth="1"/>
    <col min="14" max="14" width="3.77734375" customWidth="1"/>
    <col min="15" max="15" width="11.6640625" bestFit="1" customWidth="1"/>
    <col min="16" max="16" width="11.77734375" bestFit="1" customWidth="1"/>
    <col min="17" max="17" width="5.88671875" style="6" customWidth="1"/>
    <col min="18" max="18" width="3.77734375" customWidth="1"/>
    <col min="19" max="19" width="11.6640625" bestFit="1" customWidth="1"/>
    <col min="20" max="20" width="11.77734375" bestFit="1" customWidth="1"/>
    <col min="21" max="21" width="5.88671875" style="6" customWidth="1"/>
    <col min="22" max="22" width="3.88671875" customWidth="1"/>
    <col min="23" max="23" width="11.77734375" bestFit="1" customWidth="1"/>
    <col min="24" max="24" width="11.109375" bestFit="1" customWidth="1"/>
    <col min="25" max="25" width="5.88671875" style="6" customWidth="1"/>
    <col min="26" max="26" width="3.88671875" customWidth="1"/>
    <col min="27" max="28" width="11.77734375" bestFit="1" customWidth="1"/>
    <col min="29" max="29" width="6.109375" customWidth="1"/>
    <col min="31" max="31" width="11.33203125" bestFit="1" customWidth="1"/>
    <col min="32" max="32" width="11.109375" bestFit="1" customWidth="1"/>
    <col min="33" max="33" width="4.6640625" bestFit="1" customWidth="1"/>
  </cols>
  <sheetData>
    <row r="1" spans="1:33" x14ac:dyDescent="0.3">
      <c r="C1" s="27" t="s">
        <v>49</v>
      </c>
    </row>
    <row r="2" spans="1:33" x14ac:dyDescent="0.3">
      <c r="C2" s="1" t="s">
        <v>32</v>
      </c>
      <c r="D2" s="121">
        <v>44817</v>
      </c>
      <c r="G2" s="1" t="s">
        <v>1</v>
      </c>
      <c r="H2" s="121">
        <v>44831</v>
      </c>
      <c r="I2" s="2"/>
      <c r="K2" s="1" t="s">
        <v>155</v>
      </c>
      <c r="L2" s="121">
        <v>44845</v>
      </c>
      <c r="M2" s="2"/>
      <c r="O2" s="1" t="s">
        <v>154</v>
      </c>
      <c r="P2" s="121">
        <v>44859</v>
      </c>
      <c r="Q2" s="2"/>
      <c r="R2" s="2"/>
      <c r="S2" s="1" t="s">
        <v>2</v>
      </c>
      <c r="T2" s="121">
        <v>44873</v>
      </c>
      <c r="U2" s="7"/>
      <c r="W2" s="1" t="s">
        <v>3</v>
      </c>
      <c r="X2" s="121">
        <v>44887</v>
      </c>
      <c r="AA2" s="1" t="s">
        <v>4</v>
      </c>
      <c r="AB2" s="121">
        <v>44901</v>
      </c>
      <c r="AE2" s="1" t="s">
        <v>172</v>
      </c>
      <c r="AF2" s="120">
        <v>44915</v>
      </c>
      <c r="AG2" s="6"/>
    </row>
    <row r="3" spans="1:33" x14ac:dyDescent="0.3">
      <c r="A3" s="6">
        <v>1</v>
      </c>
      <c r="C3" s="43" t="s">
        <v>183</v>
      </c>
      <c r="D3" s="43" t="s">
        <v>184</v>
      </c>
      <c r="E3" s="44" t="s">
        <v>185</v>
      </c>
      <c r="F3" s="45"/>
      <c r="G3" s="43"/>
      <c r="H3" s="43"/>
      <c r="I3" s="44"/>
      <c r="J3" s="45"/>
      <c r="K3" s="43"/>
      <c r="L3" s="43"/>
      <c r="M3" s="44"/>
      <c r="N3" s="45"/>
      <c r="O3" s="43"/>
      <c r="P3" s="43"/>
      <c r="Q3" s="44"/>
      <c r="R3" s="45"/>
      <c r="S3" s="43"/>
      <c r="T3" s="43"/>
      <c r="U3" s="44"/>
      <c r="V3" s="45"/>
      <c r="W3" s="43"/>
      <c r="X3" s="43"/>
      <c r="Y3" s="44"/>
      <c r="Z3" s="45"/>
      <c r="AA3" s="122"/>
      <c r="AB3" s="122"/>
      <c r="AC3" s="123"/>
      <c r="AE3" s="4"/>
      <c r="AF3" s="4"/>
      <c r="AG3" s="44"/>
    </row>
    <row r="4" spans="1:33" x14ac:dyDescent="0.3">
      <c r="A4" s="6">
        <v>2</v>
      </c>
      <c r="C4" s="43" t="s">
        <v>186</v>
      </c>
      <c r="D4" s="43" t="s">
        <v>187</v>
      </c>
      <c r="E4" s="123" t="s">
        <v>204</v>
      </c>
      <c r="F4" s="45"/>
      <c r="G4" s="43"/>
      <c r="H4" s="43"/>
      <c r="I4" s="44"/>
      <c r="J4" s="45"/>
      <c r="K4" s="43"/>
      <c r="L4" s="43"/>
      <c r="M4" s="44"/>
      <c r="N4" s="45"/>
      <c r="O4" s="43"/>
      <c r="P4" s="43"/>
      <c r="Q4" s="44"/>
      <c r="R4" s="45"/>
      <c r="S4" s="43"/>
      <c r="T4" s="43"/>
      <c r="U4" s="44"/>
      <c r="V4" s="45"/>
      <c r="W4" s="43"/>
      <c r="X4" s="43"/>
      <c r="Y4" s="44"/>
      <c r="Z4" s="45"/>
      <c r="AA4" s="122"/>
      <c r="AB4" s="122"/>
      <c r="AC4" s="123"/>
      <c r="AE4" s="43"/>
      <c r="AF4" s="4"/>
      <c r="AG4" s="123"/>
    </row>
    <row r="5" spans="1:33" x14ac:dyDescent="0.3">
      <c r="A5" s="6">
        <v>3</v>
      </c>
      <c r="C5" s="43" t="s">
        <v>189</v>
      </c>
      <c r="D5" s="43" t="s">
        <v>188</v>
      </c>
      <c r="E5" s="123" t="s">
        <v>204</v>
      </c>
      <c r="F5" s="45"/>
      <c r="G5" s="43"/>
      <c r="H5" s="43"/>
      <c r="I5" s="44"/>
      <c r="J5" s="45"/>
      <c r="K5" s="43"/>
      <c r="L5" s="43"/>
      <c r="M5" s="44"/>
      <c r="N5" s="45"/>
      <c r="O5" s="43"/>
      <c r="P5" s="43"/>
      <c r="Q5" s="44"/>
      <c r="R5" s="45"/>
      <c r="S5" s="43"/>
      <c r="T5" s="43"/>
      <c r="U5" s="44"/>
      <c r="V5" s="45"/>
      <c r="W5" s="43"/>
      <c r="X5" s="4"/>
      <c r="Y5" s="44"/>
      <c r="Z5" s="45"/>
      <c r="AA5" s="122"/>
      <c r="AB5" s="124"/>
      <c r="AC5" s="123"/>
      <c r="AE5" s="43"/>
      <c r="AF5" s="4"/>
      <c r="AG5" s="123"/>
    </row>
    <row r="6" spans="1:33" x14ac:dyDescent="0.3">
      <c r="A6" s="6">
        <v>4</v>
      </c>
      <c r="C6" s="43" t="s">
        <v>190</v>
      </c>
      <c r="D6" s="43" t="s">
        <v>191</v>
      </c>
      <c r="E6" s="123" t="s">
        <v>204</v>
      </c>
      <c r="F6" s="45"/>
      <c r="G6" s="43"/>
      <c r="H6" s="43"/>
      <c r="I6" s="44"/>
      <c r="J6" s="45"/>
      <c r="K6" s="43"/>
      <c r="L6" s="43"/>
      <c r="M6" s="44"/>
      <c r="N6" s="45"/>
      <c r="O6" s="43"/>
      <c r="P6" s="43"/>
      <c r="Q6" s="44"/>
      <c r="R6" s="45"/>
      <c r="S6" s="43"/>
      <c r="T6" s="43"/>
      <c r="U6" s="44"/>
      <c r="V6" s="45"/>
      <c r="W6" s="43"/>
      <c r="X6" s="4"/>
      <c r="Y6" s="44"/>
      <c r="Z6" s="45"/>
      <c r="AA6" s="122"/>
      <c r="AB6" s="124"/>
      <c r="AC6" s="123"/>
      <c r="AE6" s="43"/>
      <c r="AF6" s="4"/>
      <c r="AG6" s="44"/>
    </row>
    <row r="7" spans="1:33" x14ac:dyDescent="0.3">
      <c r="A7" s="6">
        <v>5</v>
      </c>
      <c r="C7" s="43" t="s">
        <v>193</v>
      </c>
      <c r="D7" s="43" t="s">
        <v>192</v>
      </c>
      <c r="E7" s="123" t="s">
        <v>204</v>
      </c>
      <c r="F7" s="45"/>
      <c r="G7" s="43"/>
      <c r="H7" s="43"/>
      <c r="I7" s="44"/>
      <c r="J7" s="45"/>
      <c r="K7" s="43"/>
      <c r="L7" s="43"/>
      <c r="M7" s="44"/>
      <c r="N7" s="45"/>
      <c r="O7" s="43"/>
      <c r="P7" s="43"/>
      <c r="Q7" s="44"/>
      <c r="R7" s="45"/>
      <c r="S7" s="43"/>
      <c r="T7" s="43"/>
      <c r="U7" s="44"/>
      <c r="V7" s="45"/>
      <c r="W7" s="4"/>
      <c r="X7" s="4"/>
      <c r="Y7" s="44"/>
      <c r="Z7" s="45"/>
      <c r="AA7" s="124"/>
      <c r="AB7" s="124"/>
      <c r="AC7" s="123"/>
      <c r="AE7" s="4"/>
      <c r="AF7" s="4"/>
      <c r="AG7" s="44"/>
    </row>
    <row r="8" spans="1:33" x14ac:dyDescent="0.3">
      <c r="A8" s="6">
        <v>6</v>
      </c>
      <c r="C8" s="43" t="s">
        <v>194</v>
      </c>
      <c r="D8" s="43" t="s">
        <v>195</v>
      </c>
      <c r="E8" s="123" t="s">
        <v>204</v>
      </c>
      <c r="F8" s="45"/>
      <c r="G8" s="43"/>
      <c r="H8" s="43"/>
      <c r="I8" s="44"/>
      <c r="J8" s="45"/>
      <c r="K8" s="43"/>
      <c r="L8" s="43"/>
      <c r="M8" s="44"/>
      <c r="N8" s="45"/>
      <c r="O8" s="43"/>
      <c r="P8" s="43"/>
      <c r="Q8" s="44"/>
      <c r="R8" s="45"/>
      <c r="S8" s="43"/>
      <c r="T8" s="43"/>
      <c r="U8" s="44"/>
      <c r="V8" s="45"/>
      <c r="W8" s="4"/>
      <c r="X8" s="43"/>
      <c r="Y8" s="44"/>
      <c r="Z8" s="45"/>
      <c r="AA8" s="124"/>
      <c r="AB8" s="122"/>
      <c r="AC8" s="123"/>
      <c r="AE8" s="4"/>
      <c r="AF8" s="43"/>
      <c r="AG8" s="44"/>
    </row>
    <row r="9" spans="1:33" x14ac:dyDescent="0.3">
      <c r="A9" s="6">
        <v>7</v>
      </c>
      <c r="C9" s="43" t="s">
        <v>197</v>
      </c>
      <c r="D9" s="43" t="s">
        <v>196</v>
      </c>
      <c r="E9" s="123" t="s">
        <v>205</v>
      </c>
      <c r="F9" s="45"/>
      <c r="G9" s="43"/>
      <c r="H9" s="43"/>
      <c r="I9" s="44"/>
      <c r="J9" s="45"/>
      <c r="K9" s="43"/>
      <c r="L9" s="43"/>
      <c r="M9" s="44"/>
      <c r="N9" s="45"/>
      <c r="O9" s="43"/>
      <c r="P9" s="43"/>
      <c r="Q9" s="44"/>
      <c r="R9" s="45"/>
      <c r="S9" s="43"/>
      <c r="T9" s="43"/>
      <c r="U9" s="44"/>
      <c r="V9" s="45"/>
      <c r="W9" s="4"/>
      <c r="X9" s="43"/>
      <c r="Y9" s="44"/>
      <c r="Z9" s="45"/>
      <c r="AA9" s="124"/>
      <c r="AB9" s="122"/>
      <c r="AC9" s="123"/>
      <c r="AE9" s="4"/>
      <c r="AF9" s="43"/>
      <c r="AG9" s="44"/>
    </row>
    <row r="10" spans="1:33" x14ac:dyDescent="0.3">
      <c r="A10" s="6">
        <v>8</v>
      </c>
      <c r="C10" s="43" t="s">
        <v>198</v>
      </c>
      <c r="D10" s="43" t="s">
        <v>199</v>
      </c>
      <c r="E10" s="123" t="s">
        <v>205</v>
      </c>
      <c r="F10" s="45"/>
      <c r="G10" s="43"/>
      <c r="H10" s="43"/>
      <c r="I10" s="44"/>
      <c r="J10" s="45"/>
      <c r="K10" s="43"/>
      <c r="L10" s="43"/>
      <c r="M10" s="44"/>
      <c r="N10" s="45"/>
      <c r="O10" s="43"/>
      <c r="P10" s="43"/>
      <c r="Q10" s="44"/>
      <c r="R10" s="45"/>
      <c r="S10" s="43"/>
      <c r="T10" s="43"/>
      <c r="U10" s="44"/>
      <c r="V10" s="45"/>
      <c r="W10" s="4"/>
      <c r="X10" s="43"/>
      <c r="Y10" s="44"/>
      <c r="Z10" s="45"/>
      <c r="AA10" s="124"/>
      <c r="AB10" s="122"/>
      <c r="AC10" s="123"/>
      <c r="AE10" s="4"/>
      <c r="AF10" s="43"/>
      <c r="AG10" s="44"/>
    </row>
    <row r="11" spans="1:33" x14ac:dyDescent="0.3">
      <c r="A11" s="6">
        <v>9</v>
      </c>
      <c r="C11" s="43" t="s">
        <v>201</v>
      </c>
      <c r="D11" s="43" t="s">
        <v>200</v>
      </c>
      <c r="E11" s="44" t="s">
        <v>205</v>
      </c>
      <c r="F11" s="45"/>
      <c r="G11" s="43"/>
      <c r="H11" s="43"/>
      <c r="I11" s="44"/>
      <c r="J11" s="45"/>
      <c r="K11" s="43"/>
      <c r="L11" s="43"/>
      <c r="M11" s="44"/>
      <c r="N11" s="45"/>
      <c r="O11" s="43"/>
      <c r="P11" s="43"/>
      <c r="Q11" s="44"/>
      <c r="R11" s="45"/>
      <c r="S11" s="43"/>
      <c r="T11" s="43"/>
      <c r="U11" s="44"/>
      <c r="V11" s="45"/>
      <c r="W11" s="122"/>
      <c r="X11" s="124"/>
      <c r="Y11" s="123"/>
      <c r="Z11" s="45"/>
      <c r="AA11" s="122"/>
      <c r="AB11" s="124"/>
      <c r="AC11" s="123"/>
      <c r="AE11" s="43"/>
      <c r="AF11" s="43"/>
      <c r="AG11" s="44"/>
    </row>
    <row r="12" spans="1:33" x14ac:dyDescent="0.3">
      <c r="A12" s="6">
        <v>10</v>
      </c>
      <c r="C12" s="43" t="s">
        <v>202</v>
      </c>
      <c r="D12" s="43" t="s">
        <v>203</v>
      </c>
      <c r="E12" s="44" t="s">
        <v>204</v>
      </c>
      <c r="F12" s="45"/>
      <c r="G12" s="43"/>
      <c r="H12" s="43"/>
      <c r="I12" s="44"/>
      <c r="J12" s="45"/>
      <c r="K12" s="104"/>
      <c r="L12" s="43"/>
      <c r="M12" s="44"/>
      <c r="N12" s="45"/>
      <c r="O12" s="4"/>
      <c r="P12" s="4"/>
      <c r="Q12" s="44"/>
      <c r="R12" s="45"/>
      <c r="S12" s="46"/>
      <c r="T12" s="46"/>
      <c r="U12" s="123"/>
      <c r="V12" s="45"/>
      <c r="W12" s="68"/>
      <c r="X12" s="68"/>
      <c r="Y12" s="125"/>
      <c r="Z12" s="45"/>
      <c r="AA12" s="68"/>
      <c r="AB12" s="68"/>
      <c r="AC12" s="125"/>
      <c r="AE12" s="43"/>
      <c r="AF12" s="43"/>
      <c r="AG12" s="44"/>
    </row>
    <row r="13" spans="1:33" x14ac:dyDescent="0.3">
      <c r="A13" s="6">
        <v>11</v>
      </c>
      <c r="C13" s="43"/>
      <c r="D13" s="43"/>
      <c r="E13" s="44"/>
      <c r="F13" s="45"/>
      <c r="G13" s="43"/>
      <c r="H13" s="43"/>
      <c r="I13" s="44"/>
      <c r="J13" s="45"/>
      <c r="K13" s="43"/>
      <c r="L13" s="43"/>
      <c r="M13" s="118"/>
      <c r="N13" s="45"/>
      <c r="O13" s="43"/>
      <c r="P13" s="43"/>
      <c r="Q13" s="44"/>
      <c r="R13" s="45"/>
      <c r="S13" s="43"/>
      <c r="T13" s="43"/>
      <c r="U13" s="44"/>
      <c r="V13" s="45"/>
      <c r="W13" s="43"/>
      <c r="X13" s="43"/>
      <c r="Y13" s="44"/>
      <c r="Z13" s="45"/>
      <c r="AA13" s="46"/>
      <c r="AB13" s="46"/>
      <c r="AC13" s="47"/>
      <c r="AE13" s="43"/>
      <c r="AF13" s="43"/>
      <c r="AG13" s="44"/>
    </row>
    <row r="14" spans="1:33" x14ac:dyDescent="0.3">
      <c r="A14" s="6">
        <v>12</v>
      </c>
      <c r="C14" s="43"/>
      <c r="D14" s="43"/>
      <c r="E14" s="44"/>
      <c r="F14" s="45"/>
      <c r="G14" s="43"/>
      <c r="H14" s="43"/>
      <c r="I14" s="44"/>
      <c r="J14" s="45"/>
      <c r="K14" s="43"/>
      <c r="L14" s="43"/>
      <c r="M14" s="105"/>
      <c r="N14" s="45"/>
      <c r="O14" s="43"/>
      <c r="P14" s="43"/>
      <c r="Q14" s="44"/>
      <c r="R14" s="45"/>
      <c r="S14" s="43"/>
      <c r="T14" s="43"/>
      <c r="U14" s="44"/>
      <c r="V14" s="45"/>
      <c r="W14" s="43"/>
      <c r="X14" s="43"/>
      <c r="Y14" s="44"/>
      <c r="Z14" s="45"/>
    </row>
    <row r="15" spans="1:33" s="34" customFormat="1" x14ac:dyDescent="0.3">
      <c r="A15" s="6"/>
      <c r="C15" s="28"/>
      <c r="D15" s="28"/>
      <c r="E15" s="30"/>
      <c r="F15" s="28"/>
      <c r="J15" s="28"/>
      <c r="K15" s="28"/>
      <c r="L15" s="28"/>
      <c r="M15" s="29"/>
      <c r="N15" s="28"/>
      <c r="O15" s="28"/>
      <c r="P15" s="28"/>
      <c r="Q15" s="29"/>
      <c r="R15" s="28"/>
      <c r="S15" s="28"/>
      <c r="T15" s="28"/>
      <c r="U15" s="30"/>
      <c r="V15" s="28"/>
      <c r="W15" s="31"/>
      <c r="X15" s="19"/>
      <c r="Y15" s="31"/>
      <c r="Z15" s="28"/>
      <c r="AA15" s="28"/>
      <c r="AB15" s="28"/>
      <c r="AC15" s="30"/>
    </row>
    <row r="16" spans="1:33" x14ac:dyDescent="0.3">
      <c r="C16" s="1" t="s">
        <v>33</v>
      </c>
      <c r="D16" s="121">
        <v>44824</v>
      </c>
      <c r="G16" s="1" t="s">
        <v>171</v>
      </c>
      <c r="H16" s="121">
        <v>44838</v>
      </c>
      <c r="K16" s="1" t="s">
        <v>37</v>
      </c>
      <c r="L16" s="121">
        <v>44852</v>
      </c>
      <c r="O16" s="1" t="s">
        <v>166</v>
      </c>
      <c r="P16" s="121">
        <v>44866</v>
      </c>
      <c r="S16" s="1" t="s">
        <v>153</v>
      </c>
      <c r="T16" s="121">
        <v>44880</v>
      </c>
      <c r="W16" s="1" t="s">
        <v>165</v>
      </c>
      <c r="X16" s="121">
        <v>44894</v>
      </c>
      <c r="AA16" s="1" t="s">
        <v>5</v>
      </c>
      <c r="AB16" s="121">
        <v>44908</v>
      </c>
    </row>
    <row r="17" spans="1:29" x14ac:dyDescent="0.3">
      <c r="A17" s="6">
        <v>1</v>
      </c>
      <c r="C17" s="4"/>
      <c r="D17" s="4"/>
      <c r="E17" s="44"/>
      <c r="F17" s="19"/>
      <c r="G17" s="4"/>
      <c r="H17" s="4"/>
      <c r="I17" s="44"/>
      <c r="J17" s="19"/>
      <c r="K17" s="43"/>
      <c r="L17" s="4"/>
      <c r="M17" s="44"/>
      <c r="N17" s="19"/>
      <c r="O17" s="4"/>
      <c r="P17" s="4"/>
      <c r="Q17" s="44"/>
      <c r="R17" s="32"/>
      <c r="S17" s="4"/>
      <c r="T17" s="4"/>
      <c r="U17" s="44"/>
      <c r="V17" s="19"/>
      <c r="W17" s="4"/>
      <c r="X17" s="4"/>
      <c r="Y17" s="44"/>
      <c r="AA17" s="43"/>
      <c r="AB17" s="43"/>
      <c r="AC17" s="123"/>
    </row>
    <row r="18" spans="1:29" x14ac:dyDescent="0.3">
      <c r="A18" s="6">
        <v>2</v>
      </c>
      <c r="C18" s="4"/>
      <c r="D18" s="4"/>
      <c r="E18" s="44"/>
      <c r="F18" s="19"/>
      <c r="G18" s="4"/>
      <c r="H18" s="4"/>
      <c r="I18" s="44"/>
      <c r="J18" s="19"/>
      <c r="K18" s="43"/>
      <c r="L18" s="4"/>
      <c r="M18" s="44"/>
      <c r="N18" s="19"/>
      <c r="O18" s="4"/>
      <c r="P18" s="4"/>
      <c r="Q18" s="44"/>
      <c r="R18" s="32"/>
      <c r="S18" s="4"/>
      <c r="T18" s="4"/>
      <c r="U18" s="44"/>
      <c r="V18" s="19"/>
      <c r="W18" s="43"/>
      <c r="X18" s="4"/>
      <c r="Y18" s="44"/>
      <c r="AA18" s="43"/>
      <c r="AB18" s="43"/>
      <c r="AC18" s="123"/>
    </row>
    <row r="19" spans="1:29" x14ac:dyDescent="0.3">
      <c r="A19" s="6">
        <v>3</v>
      </c>
      <c r="C19" s="4"/>
      <c r="D19" s="4"/>
      <c r="E19" s="44"/>
      <c r="F19" s="19"/>
      <c r="G19" s="4"/>
      <c r="H19" s="4"/>
      <c r="I19" s="44"/>
      <c r="J19" s="19"/>
      <c r="K19" s="43"/>
      <c r="L19" s="4"/>
      <c r="M19" s="44"/>
      <c r="N19" s="19"/>
      <c r="O19" s="4"/>
      <c r="P19" s="4"/>
      <c r="Q19" s="44"/>
      <c r="R19" s="32"/>
      <c r="S19" s="4"/>
      <c r="T19" s="4"/>
      <c r="U19" s="44"/>
      <c r="V19" s="19"/>
      <c r="W19" s="43"/>
      <c r="X19" s="4"/>
      <c r="Y19" s="44"/>
      <c r="AA19" s="43"/>
      <c r="AB19" s="4"/>
      <c r="AC19" s="123"/>
    </row>
    <row r="20" spans="1:29" x14ac:dyDescent="0.3">
      <c r="A20" s="6">
        <v>4</v>
      </c>
      <c r="C20" s="4"/>
      <c r="D20" s="4"/>
      <c r="E20" s="44"/>
      <c r="F20" s="19"/>
      <c r="G20" s="4"/>
      <c r="H20" s="4"/>
      <c r="I20" s="44"/>
      <c r="J20" s="19"/>
      <c r="K20" s="4"/>
      <c r="L20" s="4"/>
      <c r="M20" s="44"/>
      <c r="N20" s="19"/>
      <c r="O20" s="122"/>
      <c r="P20" s="124"/>
      <c r="Q20" s="123"/>
      <c r="R20" s="19"/>
      <c r="S20" s="4"/>
      <c r="T20" s="4"/>
      <c r="U20" s="44"/>
      <c r="V20" s="19"/>
      <c r="W20" s="43"/>
      <c r="X20" s="4"/>
      <c r="Y20" s="44"/>
      <c r="AA20" s="43"/>
      <c r="AB20" s="4"/>
      <c r="AC20" s="123"/>
    </row>
    <row r="21" spans="1:29" x14ac:dyDescent="0.3">
      <c r="A21" s="6">
        <v>5</v>
      </c>
      <c r="C21" s="4"/>
      <c r="D21" s="4"/>
      <c r="E21" s="44"/>
      <c r="F21" s="19"/>
      <c r="G21" s="4"/>
      <c r="H21" s="4"/>
      <c r="I21" s="44"/>
      <c r="J21" s="19"/>
      <c r="K21" s="4"/>
      <c r="L21" s="4"/>
      <c r="M21" s="44"/>
      <c r="N21" s="19"/>
      <c r="O21" s="4"/>
      <c r="P21" s="4"/>
      <c r="Q21" s="44"/>
      <c r="R21" s="19"/>
      <c r="S21" s="4"/>
      <c r="T21" s="4"/>
      <c r="U21" s="44"/>
      <c r="V21" s="19"/>
      <c r="W21" s="124"/>
      <c r="X21" s="122"/>
      <c r="Y21" s="123"/>
      <c r="AA21" s="4"/>
      <c r="AB21" s="4"/>
      <c r="AC21" s="123"/>
    </row>
    <row r="22" spans="1:29" x14ac:dyDescent="0.3">
      <c r="A22" s="6">
        <v>6</v>
      </c>
      <c r="C22" s="4"/>
      <c r="D22" s="4"/>
      <c r="E22" s="44"/>
      <c r="F22" s="19"/>
      <c r="G22" s="4"/>
      <c r="H22" s="4"/>
      <c r="I22" s="44"/>
      <c r="J22" s="19"/>
      <c r="K22" s="4"/>
      <c r="L22" s="4"/>
      <c r="M22" s="44"/>
      <c r="N22" s="19"/>
      <c r="O22" s="4"/>
      <c r="P22" s="4"/>
      <c r="Q22" s="44"/>
      <c r="R22" s="19"/>
      <c r="S22" s="4"/>
      <c r="T22" s="4"/>
      <c r="U22" s="44"/>
      <c r="V22" s="19"/>
      <c r="W22" s="4"/>
      <c r="X22" s="43"/>
      <c r="Y22" s="123"/>
      <c r="AA22" s="4"/>
      <c r="AB22" s="43"/>
      <c r="AC22" s="123"/>
    </row>
    <row r="23" spans="1:29" x14ac:dyDescent="0.3">
      <c r="A23" s="6">
        <v>7</v>
      </c>
      <c r="C23" s="4"/>
      <c r="D23" s="4"/>
      <c r="E23" s="44"/>
      <c r="F23" s="19"/>
      <c r="G23" s="4"/>
      <c r="H23" s="4"/>
      <c r="I23" s="44"/>
      <c r="J23" s="19"/>
      <c r="K23" s="4"/>
      <c r="L23" s="4"/>
      <c r="M23" s="44"/>
      <c r="N23" s="19"/>
      <c r="O23" s="4"/>
      <c r="P23" s="4"/>
      <c r="Q23" s="44"/>
      <c r="R23" s="19"/>
      <c r="S23" s="4"/>
      <c r="T23" s="4"/>
      <c r="U23" s="44"/>
      <c r="V23" s="19"/>
      <c r="W23" s="4"/>
      <c r="X23" s="43"/>
      <c r="Y23" s="44"/>
      <c r="AA23" s="4"/>
      <c r="AB23" s="43"/>
      <c r="AC23" s="123"/>
    </row>
    <row r="24" spans="1:29" x14ac:dyDescent="0.3">
      <c r="A24" s="6">
        <v>8</v>
      </c>
      <c r="C24" s="4"/>
      <c r="D24" s="4"/>
      <c r="E24" s="44"/>
      <c r="F24" s="19"/>
      <c r="G24" s="4"/>
      <c r="H24" s="4"/>
      <c r="I24" s="44"/>
      <c r="J24" s="19"/>
      <c r="K24" s="4"/>
      <c r="L24" s="4"/>
      <c r="M24" s="44"/>
      <c r="N24" s="19"/>
      <c r="O24" s="4"/>
      <c r="P24" s="4"/>
      <c r="Q24" s="44"/>
      <c r="R24" s="19"/>
      <c r="S24" s="4"/>
      <c r="T24" s="4"/>
      <c r="U24" s="44"/>
      <c r="V24" s="19"/>
      <c r="W24" s="4"/>
      <c r="X24" s="43"/>
      <c r="Y24" s="44"/>
      <c r="AA24" s="4"/>
      <c r="AB24" s="43"/>
      <c r="AC24" s="123"/>
    </row>
    <row r="25" spans="1:29" x14ac:dyDescent="0.3">
      <c r="A25" s="6">
        <v>9</v>
      </c>
      <c r="C25" s="4"/>
      <c r="D25" s="4"/>
      <c r="E25" s="44"/>
      <c r="F25" s="19"/>
      <c r="G25" s="4"/>
      <c r="H25" s="4"/>
      <c r="I25" s="44"/>
      <c r="J25" s="19"/>
      <c r="K25" s="4"/>
      <c r="L25" s="4"/>
      <c r="M25" s="44"/>
      <c r="N25" s="19"/>
      <c r="O25" s="4"/>
      <c r="P25" s="4"/>
      <c r="Q25" s="44"/>
      <c r="R25" s="19"/>
      <c r="S25" s="4"/>
      <c r="T25" s="4"/>
      <c r="U25" s="44"/>
      <c r="V25" s="19"/>
      <c r="W25" s="43"/>
      <c r="X25" s="43"/>
      <c r="Y25" s="44"/>
      <c r="AA25" s="43"/>
      <c r="AB25" s="43"/>
      <c r="AC25" s="44"/>
    </row>
    <row r="26" spans="1:29" x14ac:dyDescent="0.3">
      <c r="A26" s="6">
        <v>10</v>
      </c>
      <c r="C26" s="4"/>
      <c r="D26" s="43"/>
      <c r="E26" s="44"/>
      <c r="F26" s="19"/>
      <c r="G26" s="4"/>
      <c r="H26" s="4"/>
      <c r="I26" s="44"/>
      <c r="J26" s="19"/>
      <c r="K26" s="4"/>
      <c r="L26" s="4"/>
      <c r="M26" s="44"/>
      <c r="N26" s="19"/>
      <c r="O26" s="46"/>
      <c r="P26" s="46"/>
      <c r="Q26" s="47"/>
      <c r="R26" s="19"/>
      <c r="S26" s="4"/>
      <c r="T26" s="4"/>
      <c r="U26" s="44"/>
      <c r="V26" s="19"/>
      <c r="W26" s="43"/>
      <c r="X26" s="43"/>
      <c r="Y26" s="44"/>
      <c r="AA26" s="43"/>
      <c r="AB26" s="43"/>
      <c r="AC26" s="44"/>
    </row>
    <row r="27" spans="1:29" x14ac:dyDescent="0.3">
      <c r="A27" s="6">
        <v>11</v>
      </c>
      <c r="C27" s="4"/>
      <c r="D27" s="4"/>
      <c r="E27" s="44"/>
      <c r="F27" s="19"/>
      <c r="G27" s="4"/>
      <c r="H27" s="4"/>
      <c r="I27" s="44"/>
      <c r="J27" s="19"/>
      <c r="K27" s="4"/>
      <c r="L27" s="4"/>
      <c r="M27" s="44"/>
      <c r="N27" s="19"/>
      <c r="O27" s="46"/>
      <c r="P27" s="46"/>
      <c r="Q27" s="47"/>
      <c r="R27" s="19"/>
      <c r="S27" s="4"/>
      <c r="T27" s="4"/>
      <c r="U27" s="33"/>
      <c r="V27" s="19"/>
      <c r="W27" s="43"/>
      <c r="X27" s="43"/>
      <c r="Y27" s="44"/>
      <c r="AA27" s="43"/>
      <c r="AB27" s="43"/>
      <c r="AC27" s="44"/>
    </row>
    <row r="28" spans="1:29" x14ac:dyDescent="0.3">
      <c r="C28" s="3"/>
      <c r="D28" s="3"/>
      <c r="E28" s="7"/>
    </row>
    <row r="29" spans="1:29" x14ac:dyDescent="0.3">
      <c r="C29" s="3"/>
      <c r="D29" s="3"/>
      <c r="E29" s="7"/>
      <c r="K29" s="1"/>
    </row>
  </sheetData>
  <autoFilter ref="K2:M14"/>
  <pageMargins left="0.7" right="0.7" top="0.78740157499999996" bottom="0.78740157499999996" header="0.3" footer="0.3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79"/>
  <sheetViews>
    <sheetView showGridLines="0" workbookViewId="0">
      <selection activeCell="D23" sqref="D23"/>
    </sheetView>
  </sheetViews>
  <sheetFormatPr defaultRowHeight="14.4" x14ac:dyDescent="0.3"/>
  <cols>
    <col min="1" max="2" width="2.88671875" style="34" customWidth="1"/>
    <col min="3" max="3" width="13" style="34" customWidth="1"/>
    <col min="4" max="4" width="4.33203125" style="34" customWidth="1"/>
    <col min="5" max="5" width="4.33203125" style="131" customWidth="1"/>
    <col min="6" max="9" width="4.33203125" style="34" customWidth="1"/>
    <col min="10" max="10" width="4.33203125" style="34" bestFit="1" customWidth="1"/>
    <col min="11" max="13" width="4.33203125" style="34" customWidth="1"/>
    <col min="14" max="14" width="4.33203125" style="6" customWidth="1"/>
    <col min="15" max="21" width="4.33203125" style="34" customWidth="1"/>
    <col min="22" max="22" width="4.33203125" style="6" customWidth="1"/>
    <col min="23" max="25" width="4.33203125" style="34" customWidth="1"/>
    <col min="26" max="26" width="5.5546875" style="34" bestFit="1" customWidth="1"/>
    <col min="27" max="16384" width="8.88671875" style="34"/>
  </cols>
  <sheetData>
    <row r="1" spans="2:26" ht="18" x14ac:dyDescent="0.35">
      <c r="D1" s="35" t="s">
        <v>150</v>
      </c>
      <c r="E1" s="35"/>
      <c r="F1" s="35"/>
      <c r="G1" s="35"/>
    </row>
    <row r="3" spans="2:26" x14ac:dyDescent="0.3">
      <c r="B3" s="53"/>
      <c r="C3" s="54" t="s">
        <v>122</v>
      </c>
    </row>
    <row r="4" spans="2:26" x14ac:dyDescent="0.3">
      <c r="B4" s="55"/>
      <c r="C4" s="54" t="s">
        <v>123</v>
      </c>
      <c r="D4" s="56" t="s">
        <v>124</v>
      </c>
      <c r="E4" s="57" t="s">
        <v>125</v>
      </c>
      <c r="F4" s="56" t="s">
        <v>124</v>
      </c>
      <c r="G4" s="56" t="s">
        <v>124</v>
      </c>
      <c r="H4" s="57" t="s">
        <v>125</v>
      </c>
      <c r="I4" s="56" t="s">
        <v>124</v>
      </c>
      <c r="J4" s="57" t="s">
        <v>125</v>
      </c>
      <c r="K4" s="56" t="s">
        <v>124</v>
      </c>
      <c r="L4" s="57" t="s">
        <v>125</v>
      </c>
      <c r="M4" s="56" t="s">
        <v>124</v>
      </c>
      <c r="N4" s="57" t="s">
        <v>125</v>
      </c>
      <c r="O4" s="56" t="s">
        <v>124</v>
      </c>
      <c r="P4" s="57" t="s">
        <v>125</v>
      </c>
      <c r="Q4" s="56" t="s">
        <v>124</v>
      </c>
      <c r="R4" s="57" t="s">
        <v>125</v>
      </c>
      <c r="S4" s="56" t="s">
        <v>124</v>
      </c>
      <c r="T4" s="57" t="s">
        <v>125</v>
      </c>
      <c r="U4" s="56" t="s">
        <v>124</v>
      </c>
      <c r="V4" s="57" t="s">
        <v>125</v>
      </c>
      <c r="W4" s="56" t="s">
        <v>124</v>
      </c>
      <c r="X4" s="57" t="s">
        <v>125</v>
      </c>
      <c r="Y4" s="56" t="s">
        <v>124</v>
      </c>
      <c r="Z4" s="138" t="s">
        <v>126</v>
      </c>
    </row>
    <row r="5" spans="2:26" x14ac:dyDescent="0.3">
      <c r="D5" s="58">
        <v>22</v>
      </c>
      <c r="E5" s="58">
        <v>22</v>
      </c>
      <c r="F5" s="58">
        <v>21</v>
      </c>
      <c r="G5" s="58">
        <v>20</v>
      </c>
      <c r="H5" s="58">
        <v>20</v>
      </c>
      <c r="I5" s="58">
        <v>19</v>
      </c>
      <c r="J5" s="58">
        <v>19</v>
      </c>
      <c r="K5" s="58">
        <v>18</v>
      </c>
      <c r="L5" s="58">
        <v>18</v>
      </c>
      <c r="M5" s="58">
        <v>17</v>
      </c>
      <c r="N5" s="58">
        <v>17</v>
      </c>
      <c r="O5" s="58">
        <v>16</v>
      </c>
      <c r="P5" s="58">
        <v>16</v>
      </c>
      <c r="Q5" s="58">
        <v>15</v>
      </c>
      <c r="R5" s="58">
        <v>15</v>
      </c>
      <c r="S5" s="58">
        <v>14</v>
      </c>
      <c r="T5" s="58">
        <v>14</v>
      </c>
      <c r="U5" s="58">
        <v>13</v>
      </c>
      <c r="V5" s="58">
        <v>13</v>
      </c>
      <c r="W5" s="58">
        <v>12</v>
      </c>
      <c r="X5" s="58">
        <v>12</v>
      </c>
      <c r="Y5" s="59">
        <v>11</v>
      </c>
      <c r="Z5" s="139"/>
    </row>
    <row r="7" spans="2:26" x14ac:dyDescent="0.3">
      <c r="C7" s="60" t="s">
        <v>127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1"/>
      <c r="O7" s="60"/>
      <c r="P7" s="60"/>
      <c r="Q7" s="60"/>
      <c r="R7" s="60"/>
      <c r="S7" s="60"/>
      <c r="T7" s="60"/>
      <c r="U7" s="60"/>
      <c r="V7" s="61"/>
      <c r="W7" s="60"/>
    </row>
    <row r="9" spans="2:26" x14ac:dyDescent="0.3">
      <c r="D9" s="140" t="s">
        <v>128</v>
      </c>
      <c r="E9" s="140"/>
      <c r="F9" s="140"/>
      <c r="G9" s="140"/>
      <c r="H9" s="140"/>
      <c r="I9" s="140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</row>
    <row r="10" spans="2:26" x14ac:dyDescent="0.3">
      <c r="C10" s="63" t="s">
        <v>129</v>
      </c>
      <c r="D10" s="106"/>
      <c r="E10" s="106"/>
      <c r="F10" s="64"/>
      <c r="G10" s="64"/>
      <c r="H10" s="64"/>
      <c r="I10" s="40">
        <v>1</v>
      </c>
      <c r="J10" s="40">
        <v>1</v>
      </c>
      <c r="K10" s="40">
        <v>1</v>
      </c>
      <c r="L10" s="64"/>
      <c r="M10" s="40">
        <v>1</v>
      </c>
      <c r="N10" s="64"/>
      <c r="O10" s="64"/>
      <c r="P10" s="64"/>
      <c r="Q10" s="64"/>
      <c r="R10" s="64"/>
      <c r="S10" s="64"/>
      <c r="T10" s="64"/>
      <c r="U10" s="40">
        <v>1</v>
      </c>
      <c r="V10" s="64"/>
      <c r="W10" s="40">
        <v>1</v>
      </c>
      <c r="X10" s="40">
        <v>1</v>
      </c>
      <c r="Y10" s="40">
        <v>1</v>
      </c>
      <c r="Z10" s="53">
        <v>2</v>
      </c>
    </row>
    <row r="11" spans="2:26" x14ac:dyDescent="0.3">
      <c r="C11" s="63" t="s">
        <v>130</v>
      </c>
      <c r="D11" s="106"/>
      <c r="E11" s="106"/>
      <c r="F11" s="64"/>
      <c r="G11" s="64"/>
      <c r="H11" s="64"/>
      <c r="I11" s="40">
        <v>2</v>
      </c>
      <c r="J11" s="64"/>
      <c r="K11" s="53">
        <v>3</v>
      </c>
      <c r="L11" s="40">
        <v>1</v>
      </c>
      <c r="M11" s="64"/>
      <c r="N11" s="40">
        <v>1</v>
      </c>
      <c r="O11" s="40">
        <v>1</v>
      </c>
      <c r="P11" s="40">
        <v>2</v>
      </c>
      <c r="Q11" s="40">
        <v>1</v>
      </c>
      <c r="R11" s="64"/>
      <c r="S11" s="64"/>
      <c r="T11" s="64"/>
      <c r="U11" s="40">
        <v>1</v>
      </c>
      <c r="V11" s="40">
        <v>1</v>
      </c>
      <c r="W11" s="64"/>
      <c r="X11" s="53">
        <v>3</v>
      </c>
      <c r="Y11" s="40">
        <v>3</v>
      </c>
      <c r="Z11" s="40">
        <v>2</v>
      </c>
    </row>
    <row r="12" spans="2:26" x14ac:dyDescent="0.3">
      <c r="C12" s="63" t="s">
        <v>131</v>
      </c>
      <c r="D12" s="108">
        <v>1</v>
      </c>
      <c r="E12" s="108">
        <v>1</v>
      </c>
      <c r="F12" s="40">
        <v>2</v>
      </c>
      <c r="G12" s="40">
        <v>1</v>
      </c>
      <c r="H12" s="40">
        <v>1</v>
      </c>
      <c r="I12" s="64"/>
      <c r="J12" s="40">
        <v>2</v>
      </c>
      <c r="K12" s="40">
        <v>1</v>
      </c>
      <c r="L12" s="40">
        <v>1</v>
      </c>
      <c r="M12" s="40">
        <v>2</v>
      </c>
      <c r="N12" s="64"/>
      <c r="O12" s="40">
        <v>1</v>
      </c>
      <c r="P12" s="40">
        <v>2</v>
      </c>
      <c r="Q12" s="40">
        <v>3</v>
      </c>
      <c r="R12" s="40">
        <v>1</v>
      </c>
      <c r="S12" s="53">
        <v>4</v>
      </c>
      <c r="T12" s="40">
        <v>2</v>
      </c>
      <c r="U12" s="40">
        <v>1</v>
      </c>
      <c r="V12" s="64"/>
      <c r="W12" s="40">
        <v>2</v>
      </c>
      <c r="X12" s="40">
        <v>2</v>
      </c>
      <c r="Y12" s="53">
        <v>4</v>
      </c>
      <c r="Z12" s="40">
        <v>1</v>
      </c>
    </row>
    <row r="13" spans="2:26" x14ac:dyDescent="0.3">
      <c r="C13" s="63" t="s">
        <v>132</v>
      </c>
      <c r="D13" s="108">
        <v>2</v>
      </c>
      <c r="E13" s="106"/>
      <c r="F13" s="40">
        <v>1</v>
      </c>
      <c r="G13" s="40">
        <v>1</v>
      </c>
      <c r="H13" s="40">
        <v>1</v>
      </c>
      <c r="I13" s="40">
        <v>2</v>
      </c>
      <c r="J13" s="64"/>
      <c r="K13" s="40">
        <v>1</v>
      </c>
      <c r="L13" s="40">
        <v>2</v>
      </c>
      <c r="M13" s="40">
        <v>1</v>
      </c>
      <c r="N13" s="53">
        <v>4</v>
      </c>
      <c r="O13" s="40">
        <v>2</v>
      </c>
      <c r="P13" s="64"/>
      <c r="Q13" s="40">
        <v>2</v>
      </c>
      <c r="R13" s="40">
        <v>1</v>
      </c>
      <c r="S13" s="67">
        <v>1</v>
      </c>
      <c r="T13" s="64"/>
      <c r="U13" s="40">
        <v>1</v>
      </c>
      <c r="V13" s="40">
        <v>1</v>
      </c>
      <c r="W13" s="40">
        <v>1</v>
      </c>
      <c r="X13" s="40">
        <v>1</v>
      </c>
      <c r="Y13" s="64"/>
      <c r="Z13" s="40">
        <v>2</v>
      </c>
    </row>
    <row r="14" spans="2:26" ht="14.4" customHeight="1" x14ac:dyDescent="0.3">
      <c r="C14" s="63" t="s">
        <v>133</v>
      </c>
      <c r="D14" s="108">
        <v>1</v>
      </c>
      <c r="E14" s="108">
        <v>2</v>
      </c>
      <c r="F14" s="40">
        <v>1</v>
      </c>
      <c r="G14" s="64"/>
      <c r="H14" s="64"/>
      <c r="I14" s="40">
        <v>1</v>
      </c>
      <c r="J14" s="40">
        <v>1</v>
      </c>
      <c r="K14" s="40">
        <v>2</v>
      </c>
      <c r="L14" s="40">
        <v>2</v>
      </c>
      <c r="M14" s="40">
        <v>3</v>
      </c>
      <c r="N14" s="40">
        <v>2</v>
      </c>
      <c r="O14" s="53">
        <v>4</v>
      </c>
      <c r="P14" s="40">
        <v>3</v>
      </c>
      <c r="Q14" s="40">
        <v>2</v>
      </c>
      <c r="R14" s="40">
        <v>2</v>
      </c>
      <c r="S14" s="64"/>
      <c r="T14" s="40">
        <v>2</v>
      </c>
      <c r="U14" s="67">
        <v>2</v>
      </c>
      <c r="V14" s="40">
        <v>3</v>
      </c>
      <c r="W14" s="40">
        <v>3</v>
      </c>
      <c r="X14" s="40">
        <v>2</v>
      </c>
      <c r="Y14" s="53">
        <v>4</v>
      </c>
      <c r="Z14" s="40">
        <v>1</v>
      </c>
    </row>
    <row r="15" spans="2:26" ht="14.4" customHeight="1" x14ac:dyDescent="0.3">
      <c r="C15" s="63" t="s">
        <v>134</v>
      </c>
      <c r="D15" s="108">
        <v>1</v>
      </c>
      <c r="E15" s="108">
        <v>1</v>
      </c>
      <c r="F15" s="40">
        <v>1</v>
      </c>
      <c r="G15" s="40">
        <v>1</v>
      </c>
      <c r="H15" s="40">
        <v>1</v>
      </c>
      <c r="I15" s="40">
        <v>3</v>
      </c>
      <c r="J15" s="69">
        <v>4</v>
      </c>
      <c r="K15" s="40">
        <v>2</v>
      </c>
      <c r="L15" s="40">
        <v>3</v>
      </c>
      <c r="M15" s="40">
        <v>2</v>
      </c>
      <c r="N15" s="40">
        <v>2</v>
      </c>
      <c r="O15" s="40">
        <v>2</v>
      </c>
      <c r="P15" s="70">
        <v>1</v>
      </c>
      <c r="Q15" s="40">
        <v>2</v>
      </c>
      <c r="R15" s="40">
        <v>2</v>
      </c>
      <c r="S15" s="70">
        <v>1</v>
      </c>
      <c r="T15" s="53">
        <v>4</v>
      </c>
      <c r="U15" s="67">
        <v>3</v>
      </c>
      <c r="V15" s="40">
        <v>2</v>
      </c>
      <c r="W15" s="70">
        <v>1</v>
      </c>
      <c r="X15" s="67">
        <v>3</v>
      </c>
      <c r="Y15" s="40">
        <v>3</v>
      </c>
      <c r="Z15" s="53">
        <v>3</v>
      </c>
    </row>
    <row r="16" spans="2:26" ht="14.4" customHeight="1" x14ac:dyDescent="0.3">
      <c r="C16" s="63" t="s">
        <v>135</v>
      </c>
      <c r="D16" s="108">
        <v>2</v>
      </c>
      <c r="E16" s="108">
        <v>2</v>
      </c>
      <c r="F16" s="40">
        <v>3</v>
      </c>
      <c r="G16" s="40">
        <v>5</v>
      </c>
      <c r="H16" s="40">
        <v>4</v>
      </c>
      <c r="I16" s="40">
        <v>5</v>
      </c>
      <c r="J16" s="40">
        <v>4</v>
      </c>
      <c r="K16" s="40">
        <v>3</v>
      </c>
      <c r="L16" s="40">
        <v>1</v>
      </c>
      <c r="M16" s="40">
        <v>2</v>
      </c>
      <c r="N16" s="40">
        <v>2</v>
      </c>
      <c r="O16" s="40">
        <v>2</v>
      </c>
      <c r="P16" s="40">
        <v>3</v>
      </c>
      <c r="Q16" s="40">
        <v>4</v>
      </c>
      <c r="R16" s="40">
        <v>4</v>
      </c>
      <c r="S16" s="53">
        <v>6</v>
      </c>
      <c r="T16" s="64"/>
      <c r="U16" s="40">
        <v>1</v>
      </c>
      <c r="V16" s="40">
        <v>2</v>
      </c>
      <c r="W16" s="40">
        <v>1</v>
      </c>
      <c r="X16" s="53">
        <v>4</v>
      </c>
      <c r="Y16" s="40">
        <v>2</v>
      </c>
      <c r="Z16" s="40">
        <v>1</v>
      </c>
    </row>
    <row r="17" spans="3:26" ht="14.4" customHeight="1" x14ac:dyDescent="0.3">
      <c r="C17" s="63" t="s">
        <v>136</v>
      </c>
      <c r="D17" s="108">
        <v>7</v>
      </c>
      <c r="E17" s="107">
        <v>8</v>
      </c>
      <c r="F17" s="40">
        <v>5</v>
      </c>
      <c r="G17" s="40">
        <v>4</v>
      </c>
      <c r="H17" s="40">
        <v>6</v>
      </c>
      <c r="I17" s="40">
        <v>6</v>
      </c>
      <c r="J17" s="40">
        <v>6</v>
      </c>
      <c r="K17" s="40">
        <v>6</v>
      </c>
      <c r="L17" s="53">
        <v>7</v>
      </c>
      <c r="M17" s="53">
        <v>6</v>
      </c>
      <c r="N17" s="40">
        <v>2</v>
      </c>
      <c r="O17" s="40">
        <v>2</v>
      </c>
      <c r="P17" s="71">
        <v>4</v>
      </c>
      <c r="Q17" s="71">
        <v>4</v>
      </c>
      <c r="R17" s="53">
        <v>4</v>
      </c>
      <c r="S17" s="67">
        <v>3</v>
      </c>
      <c r="T17" s="67">
        <v>3</v>
      </c>
      <c r="U17" s="40">
        <v>2</v>
      </c>
      <c r="V17" s="64"/>
      <c r="W17" s="40">
        <v>1</v>
      </c>
      <c r="X17" s="67">
        <v>2</v>
      </c>
      <c r="Y17" s="40">
        <v>2</v>
      </c>
      <c r="Z17" s="40">
        <v>1</v>
      </c>
    </row>
    <row r="18" spans="3:26" ht="14.4" customHeight="1" x14ac:dyDescent="0.3">
      <c r="C18" s="63" t="s">
        <v>137</v>
      </c>
      <c r="D18" s="108">
        <v>2</v>
      </c>
      <c r="E18" s="108">
        <v>3</v>
      </c>
      <c r="F18" s="53">
        <v>5</v>
      </c>
      <c r="G18" s="40">
        <v>4</v>
      </c>
      <c r="H18" s="40">
        <v>3</v>
      </c>
      <c r="I18" s="53">
        <v>4</v>
      </c>
      <c r="J18" s="40">
        <v>2</v>
      </c>
      <c r="K18" s="40">
        <v>3</v>
      </c>
      <c r="L18" s="40">
        <v>2</v>
      </c>
      <c r="M18" s="53">
        <v>4</v>
      </c>
      <c r="N18" s="53">
        <v>3</v>
      </c>
      <c r="O18" s="40">
        <v>1</v>
      </c>
      <c r="P18" s="40">
        <v>1</v>
      </c>
      <c r="Q18" s="40">
        <v>1</v>
      </c>
      <c r="R18" s="40">
        <v>1</v>
      </c>
      <c r="S18" s="64"/>
      <c r="T18" s="53">
        <v>2</v>
      </c>
      <c r="U18" s="64"/>
      <c r="V18" s="67">
        <v>1</v>
      </c>
      <c r="W18" s="67"/>
      <c r="X18" s="67"/>
      <c r="Y18" s="67"/>
      <c r="Z18" s="67"/>
    </row>
    <row r="19" spans="3:26" ht="14.4" customHeight="1" x14ac:dyDescent="0.3">
      <c r="C19" s="63" t="s">
        <v>138</v>
      </c>
      <c r="D19" s="108">
        <v>3</v>
      </c>
      <c r="E19" s="108">
        <v>3</v>
      </c>
      <c r="F19" s="40">
        <v>3</v>
      </c>
      <c r="G19" s="40">
        <v>3</v>
      </c>
      <c r="H19" s="53">
        <v>6</v>
      </c>
      <c r="I19" s="53">
        <v>4</v>
      </c>
      <c r="J19" s="40">
        <v>2</v>
      </c>
      <c r="K19" s="69">
        <v>4</v>
      </c>
      <c r="L19" s="40">
        <v>1</v>
      </c>
      <c r="M19" s="40">
        <v>1</v>
      </c>
      <c r="N19" s="64"/>
      <c r="O19" s="40">
        <v>1</v>
      </c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</row>
    <row r="20" spans="3:26" ht="14.4" customHeight="1" x14ac:dyDescent="0.3">
      <c r="C20" s="63" t="s">
        <v>139</v>
      </c>
      <c r="D20" s="108">
        <v>4</v>
      </c>
      <c r="E20" s="108">
        <v>3</v>
      </c>
      <c r="F20" s="40">
        <v>2</v>
      </c>
      <c r="G20" s="40">
        <v>3</v>
      </c>
      <c r="H20" s="40">
        <v>2</v>
      </c>
      <c r="I20" s="53">
        <v>4</v>
      </c>
      <c r="J20" s="69">
        <v>3</v>
      </c>
      <c r="K20" s="69">
        <v>2</v>
      </c>
      <c r="L20" s="40">
        <v>1</v>
      </c>
      <c r="M20" s="73">
        <v>2</v>
      </c>
      <c r="N20" s="40">
        <v>1</v>
      </c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</row>
    <row r="21" spans="3:26" ht="14.4" customHeight="1" x14ac:dyDescent="0.3">
      <c r="C21" s="63" t="s">
        <v>140</v>
      </c>
      <c r="D21" s="108">
        <v>1</v>
      </c>
      <c r="E21" s="108">
        <v>1</v>
      </c>
      <c r="F21" s="40">
        <v>2</v>
      </c>
      <c r="G21" s="69">
        <v>4</v>
      </c>
      <c r="H21" s="40">
        <v>2</v>
      </c>
      <c r="I21" s="64"/>
      <c r="J21" s="69">
        <v>3</v>
      </c>
      <c r="K21" s="69">
        <v>2</v>
      </c>
      <c r="L21" s="40"/>
      <c r="M21" s="40"/>
      <c r="N21" s="40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 spans="3:26" ht="14.4" customHeight="1" x14ac:dyDescent="0.3">
      <c r="C22" s="74" t="s">
        <v>141</v>
      </c>
      <c r="D22" s="109">
        <v>2</v>
      </c>
      <c r="E22" s="109">
        <v>2</v>
      </c>
      <c r="F22" s="75">
        <v>6</v>
      </c>
      <c r="G22" s="75">
        <v>3</v>
      </c>
      <c r="H22" s="75">
        <v>6</v>
      </c>
      <c r="I22" s="75">
        <v>8</v>
      </c>
      <c r="J22" s="75">
        <v>8</v>
      </c>
      <c r="K22" s="74">
        <v>14</v>
      </c>
      <c r="L22" s="73">
        <v>15</v>
      </c>
      <c r="M22" s="75">
        <v>2</v>
      </c>
      <c r="N22" s="75">
        <v>4</v>
      </c>
      <c r="O22" s="64"/>
      <c r="P22" s="75">
        <v>3</v>
      </c>
      <c r="Q22" s="72">
        <v>3</v>
      </c>
      <c r="R22" s="72">
        <v>1</v>
      </c>
      <c r="S22" s="72">
        <v>3</v>
      </c>
      <c r="T22" s="75">
        <v>3</v>
      </c>
      <c r="U22" s="75">
        <v>3</v>
      </c>
      <c r="V22" s="75">
        <v>4</v>
      </c>
      <c r="W22" s="73">
        <v>7</v>
      </c>
      <c r="X22" s="75">
        <v>4</v>
      </c>
      <c r="Y22" s="72">
        <v>2</v>
      </c>
      <c r="Z22" s="75">
        <v>5</v>
      </c>
    </row>
    <row r="23" spans="3:26" ht="14.4" customHeight="1" x14ac:dyDescent="0.3">
      <c r="C23" s="76" t="s">
        <v>102</v>
      </c>
      <c r="D23" s="77">
        <f>SUM(D10:D22)</f>
        <v>26</v>
      </c>
      <c r="E23" s="77">
        <f>SUM(E10:E22)</f>
        <v>26</v>
      </c>
      <c r="F23" s="77">
        <f>SUM(F10:F22)</f>
        <v>31</v>
      </c>
      <c r="G23" s="77">
        <f t="shared" ref="G23:K23" si="0">SUM(G10:G22)</f>
        <v>29</v>
      </c>
      <c r="H23" s="77">
        <f t="shared" si="0"/>
        <v>32</v>
      </c>
      <c r="I23" s="77">
        <f t="shared" si="0"/>
        <v>40</v>
      </c>
      <c r="J23" s="77">
        <f t="shared" si="0"/>
        <v>36</v>
      </c>
      <c r="K23" s="78">
        <f t="shared" si="0"/>
        <v>44</v>
      </c>
      <c r="L23" s="78">
        <f t="shared" ref="L23:Z23" si="1">SUM(L10:L22)</f>
        <v>36</v>
      </c>
      <c r="M23" s="78">
        <f t="shared" si="1"/>
        <v>26</v>
      </c>
      <c r="N23" s="76">
        <f t="shared" si="1"/>
        <v>21</v>
      </c>
      <c r="O23" s="76">
        <f t="shared" si="1"/>
        <v>16</v>
      </c>
      <c r="P23" s="76">
        <f t="shared" si="1"/>
        <v>19</v>
      </c>
      <c r="Q23" s="78">
        <f t="shared" si="1"/>
        <v>22</v>
      </c>
      <c r="R23" s="76">
        <f t="shared" si="1"/>
        <v>16</v>
      </c>
      <c r="S23" s="76">
        <f t="shared" si="1"/>
        <v>18</v>
      </c>
      <c r="T23" s="76">
        <f t="shared" si="1"/>
        <v>16</v>
      </c>
      <c r="U23" s="76">
        <f t="shared" si="1"/>
        <v>15</v>
      </c>
      <c r="V23" s="76">
        <f t="shared" si="1"/>
        <v>14</v>
      </c>
      <c r="W23" s="76">
        <f t="shared" si="1"/>
        <v>17</v>
      </c>
      <c r="X23" s="78">
        <f t="shared" si="1"/>
        <v>22</v>
      </c>
      <c r="Y23" s="78">
        <f t="shared" si="1"/>
        <v>21</v>
      </c>
      <c r="Z23" s="76">
        <f t="shared" si="1"/>
        <v>18</v>
      </c>
    </row>
    <row r="24" spans="3:26" ht="14.4" customHeight="1" x14ac:dyDescent="0.3">
      <c r="C24" s="76"/>
      <c r="D24" s="76"/>
      <c r="E24" s="76"/>
      <c r="F24" s="76"/>
      <c r="G24" s="76"/>
      <c r="H24" s="76"/>
      <c r="I24" s="76"/>
      <c r="J24" s="76"/>
      <c r="K24" s="76"/>
      <c r="L24" s="77"/>
      <c r="M24" s="76"/>
      <c r="N24" s="77"/>
      <c r="O24" s="76"/>
      <c r="P24" s="77"/>
      <c r="Q24" s="79"/>
      <c r="R24" s="77"/>
      <c r="S24" s="79"/>
      <c r="T24" s="77"/>
      <c r="U24" s="77"/>
      <c r="V24" s="77"/>
      <c r="W24" s="77"/>
      <c r="X24" s="77"/>
      <c r="Y24" s="79"/>
      <c r="Z24" s="77"/>
    </row>
    <row r="25" spans="3:26" ht="14.4" customHeight="1" x14ac:dyDescent="0.3">
      <c r="C25" s="76"/>
      <c r="D25" s="76"/>
      <c r="E25" s="76"/>
      <c r="F25" s="76"/>
      <c r="G25" s="76"/>
      <c r="H25" s="76"/>
      <c r="I25" s="76"/>
      <c r="J25" s="76"/>
      <c r="K25" s="76"/>
      <c r="L25" s="77"/>
      <c r="M25" s="76"/>
      <c r="N25" s="77"/>
      <c r="O25" s="76"/>
      <c r="P25" s="77"/>
      <c r="Q25" s="79"/>
      <c r="R25" s="77"/>
      <c r="S25" s="79"/>
      <c r="T25" s="77"/>
      <c r="U25" s="77"/>
      <c r="V25" s="77"/>
      <c r="W25" s="77"/>
      <c r="X25" s="77"/>
      <c r="Y25" s="79"/>
      <c r="Z25" s="77"/>
    </row>
    <row r="26" spans="3:26" ht="14.4" customHeight="1" x14ac:dyDescent="0.3">
      <c r="C26" s="76"/>
      <c r="D26" s="76"/>
      <c r="E26" s="76"/>
      <c r="F26" s="76"/>
      <c r="G26" s="76"/>
      <c r="H26" s="76"/>
      <c r="I26" s="76"/>
      <c r="J26" s="76"/>
      <c r="K26" s="76"/>
      <c r="L26" s="77"/>
      <c r="M26" s="76"/>
      <c r="N26" s="77"/>
      <c r="O26" s="76"/>
      <c r="P26" s="77"/>
      <c r="Q26" s="79"/>
      <c r="R26" s="77"/>
      <c r="S26" s="79"/>
      <c r="T26" s="77"/>
      <c r="U26" s="77"/>
      <c r="V26" s="77"/>
      <c r="W26" s="77"/>
      <c r="X26" s="77"/>
      <c r="Y26" s="79"/>
      <c r="Z26" s="77"/>
    </row>
    <row r="27" spans="3:26" ht="14.4" customHeight="1" x14ac:dyDescent="0.3">
      <c r="C27" s="76"/>
      <c r="D27" s="76"/>
      <c r="E27" s="76"/>
      <c r="F27" s="76"/>
      <c r="G27" s="76"/>
      <c r="H27" s="76"/>
      <c r="I27" s="76"/>
      <c r="J27" s="76"/>
      <c r="K27" s="76"/>
      <c r="L27" s="77"/>
      <c r="M27" s="76"/>
      <c r="N27" s="77"/>
      <c r="O27" s="76"/>
      <c r="P27" s="77"/>
      <c r="Q27" s="79"/>
      <c r="R27" s="77"/>
      <c r="S27" s="79"/>
      <c r="T27" s="77"/>
      <c r="U27" s="77"/>
      <c r="V27" s="77"/>
      <c r="W27" s="77"/>
      <c r="X27" s="77"/>
      <c r="Y27" s="79"/>
      <c r="Z27" s="77"/>
    </row>
    <row r="28" spans="3:26" ht="14.4" customHeight="1" x14ac:dyDescent="0.3"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66"/>
      <c r="O28" s="80"/>
      <c r="P28" s="66"/>
      <c r="Q28" s="80"/>
      <c r="R28" s="80"/>
      <c r="S28" s="62"/>
      <c r="T28" s="66"/>
      <c r="U28" s="66"/>
      <c r="V28" s="66"/>
      <c r="W28" s="62"/>
      <c r="X28" s="66"/>
      <c r="Y28" s="66"/>
      <c r="Z28" s="66"/>
    </row>
    <row r="29" spans="3:26" ht="14.4" customHeight="1" x14ac:dyDescent="0.3"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66"/>
      <c r="O29" s="80"/>
      <c r="P29" s="66"/>
      <c r="Q29" s="80"/>
      <c r="R29" s="80"/>
      <c r="S29" s="62"/>
      <c r="T29" s="66"/>
      <c r="U29" s="66"/>
      <c r="V29" s="66"/>
      <c r="W29" s="62"/>
      <c r="X29" s="66"/>
      <c r="Y29" s="66"/>
      <c r="Z29" s="66"/>
    </row>
    <row r="30" spans="3:26" ht="14.4" customHeight="1" x14ac:dyDescent="0.3"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66"/>
      <c r="O30" s="80"/>
      <c r="P30" s="66"/>
      <c r="Q30" s="80"/>
      <c r="R30" s="80"/>
      <c r="S30" s="62"/>
      <c r="T30" s="66"/>
      <c r="U30" s="66"/>
      <c r="V30" s="66"/>
      <c r="W30" s="62"/>
      <c r="X30" s="66"/>
      <c r="Y30" s="66"/>
      <c r="Z30" s="66"/>
    </row>
    <row r="31" spans="3:26" ht="14.4" customHeight="1" x14ac:dyDescent="0.3"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66"/>
      <c r="O31" s="80"/>
      <c r="P31" s="66"/>
      <c r="Q31" s="80"/>
      <c r="R31" s="80"/>
      <c r="S31" s="62"/>
      <c r="T31" s="66"/>
      <c r="U31" s="66"/>
      <c r="V31" s="66"/>
      <c r="W31" s="62"/>
      <c r="X31" s="66"/>
      <c r="Y31" s="66"/>
      <c r="Z31" s="66"/>
    </row>
    <row r="32" spans="3:26" ht="14.4" customHeight="1" x14ac:dyDescent="0.3"/>
    <row r="33" spans="14:22" ht="14.4" customHeight="1" x14ac:dyDescent="0.3"/>
    <row r="34" spans="14:22" ht="14.4" customHeight="1" x14ac:dyDescent="0.3"/>
    <row r="35" spans="14:22" ht="14.4" customHeight="1" x14ac:dyDescent="0.3"/>
    <row r="36" spans="14:22" ht="14.4" customHeight="1" x14ac:dyDescent="0.3"/>
    <row r="37" spans="14:22" ht="14.4" customHeight="1" x14ac:dyDescent="0.3"/>
    <row r="38" spans="14:22" ht="14.4" customHeight="1" x14ac:dyDescent="0.3"/>
    <row r="39" spans="14:22" ht="14.4" customHeight="1" x14ac:dyDescent="0.3"/>
    <row r="40" spans="14:22" ht="14.4" customHeight="1" x14ac:dyDescent="0.3"/>
    <row r="41" spans="14:22" ht="14.4" customHeight="1" x14ac:dyDescent="0.3"/>
    <row r="42" spans="14:22" ht="14.4" customHeight="1" x14ac:dyDescent="0.3"/>
    <row r="43" spans="14:22" ht="14.4" customHeight="1" x14ac:dyDescent="0.3"/>
    <row r="44" spans="14:22" ht="14.4" customHeight="1" x14ac:dyDescent="0.3"/>
    <row r="45" spans="14:22" ht="14.4" customHeight="1" x14ac:dyDescent="0.3"/>
    <row r="46" spans="14:22" ht="14.4" customHeight="1" x14ac:dyDescent="0.3"/>
    <row r="47" spans="14:22" ht="14.4" customHeight="1" x14ac:dyDescent="0.3"/>
    <row r="48" spans="14:22" s="65" customFormat="1" ht="14.4" customHeight="1" x14ac:dyDescent="0.3">
      <c r="N48" s="66"/>
      <c r="V48" s="66"/>
    </row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Z4:Z5"/>
    <mergeCell ref="D9:W9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workbookViewId="0">
      <selection activeCell="P26" sqref="P26"/>
    </sheetView>
  </sheetViews>
  <sheetFormatPr defaultColWidth="9.109375" defaultRowHeight="15.6" x14ac:dyDescent="0.3"/>
  <cols>
    <col min="1" max="1" width="6.109375" style="8" customWidth="1"/>
    <col min="2" max="2" width="13.6640625" style="13" customWidth="1"/>
    <col min="3" max="3" width="2" style="13" customWidth="1"/>
    <col min="4" max="4" width="17.33203125" style="8" customWidth="1"/>
    <col min="5" max="5" width="19.33203125" style="8" bestFit="1" customWidth="1"/>
    <col min="6" max="6" width="18.5546875" style="8" bestFit="1" customWidth="1"/>
    <col min="7" max="7" width="5.5546875" style="8" customWidth="1"/>
    <col min="8" max="8" width="3.6640625" style="8" bestFit="1" customWidth="1"/>
    <col min="9" max="9" width="15" style="8" customWidth="1"/>
    <col min="10" max="12" width="6.88671875" style="8" customWidth="1"/>
    <col min="13" max="13" width="5.109375" style="8" customWidth="1"/>
    <col min="14" max="14" width="7" style="13" customWidth="1"/>
    <col min="15" max="15" width="21.5546875" style="8" customWidth="1"/>
    <col min="16" max="16" width="11.5546875" style="9" bestFit="1" customWidth="1"/>
    <col min="17" max="16384" width="9.109375" style="8"/>
  </cols>
  <sheetData>
    <row r="1" spans="1:16" x14ac:dyDescent="0.3">
      <c r="B1" s="12" t="s">
        <v>57</v>
      </c>
      <c r="I1" s="12" t="s">
        <v>58</v>
      </c>
      <c r="J1" s="9"/>
      <c r="N1" s="12" t="s">
        <v>84</v>
      </c>
    </row>
    <row r="2" spans="1:16" x14ac:dyDescent="0.3">
      <c r="I2" s="14"/>
      <c r="J2" s="9"/>
    </row>
    <row r="3" spans="1:16" x14ac:dyDescent="0.3">
      <c r="J3" s="142" t="s">
        <v>59</v>
      </c>
      <c r="K3" s="142"/>
      <c r="L3" s="142"/>
    </row>
    <row r="4" spans="1:16" s="9" customFormat="1" x14ac:dyDescent="0.3">
      <c r="B4" s="13"/>
      <c r="C4" s="13"/>
      <c r="D4" s="15" t="s">
        <v>6</v>
      </c>
      <c r="E4" s="15" t="s">
        <v>7</v>
      </c>
      <c r="F4" s="15" t="s">
        <v>8</v>
      </c>
      <c r="J4" s="15" t="s">
        <v>6</v>
      </c>
      <c r="K4" s="15" t="s">
        <v>7</v>
      </c>
      <c r="L4" s="15" t="s">
        <v>8</v>
      </c>
      <c r="N4" s="15" t="s">
        <v>86</v>
      </c>
      <c r="O4" s="15" t="s">
        <v>0</v>
      </c>
      <c r="P4" s="15" t="s">
        <v>85</v>
      </c>
    </row>
    <row r="5" spans="1:16" x14ac:dyDescent="0.3">
      <c r="A5" s="39" t="s">
        <v>6</v>
      </c>
      <c r="B5" s="16">
        <v>2010</v>
      </c>
      <c r="C5" s="17"/>
      <c r="D5" s="11" t="s">
        <v>26</v>
      </c>
      <c r="E5" s="11" t="s">
        <v>27</v>
      </c>
      <c r="F5" s="11" t="s">
        <v>28</v>
      </c>
      <c r="H5" s="39" t="s">
        <v>6</v>
      </c>
      <c r="I5" s="10" t="s">
        <v>60</v>
      </c>
      <c r="J5" s="39">
        <v>7</v>
      </c>
      <c r="K5" s="39">
        <v>3</v>
      </c>
      <c r="L5" s="39">
        <v>4</v>
      </c>
    </row>
    <row r="6" spans="1:16" x14ac:dyDescent="0.3">
      <c r="A6" s="39" t="s">
        <v>7</v>
      </c>
      <c r="B6" s="16">
        <v>2011</v>
      </c>
      <c r="C6" s="17"/>
      <c r="D6" s="11" t="s">
        <v>28</v>
      </c>
      <c r="E6" s="11" t="s">
        <v>27</v>
      </c>
      <c r="F6" s="11" t="s">
        <v>29</v>
      </c>
      <c r="H6" s="39" t="s">
        <v>7</v>
      </c>
      <c r="I6" s="10" t="s">
        <v>89</v>
      </c>
      <c r="J6" s="39">
        <v>4</v>
      </c>
      <c r="K6" s="39">
        <v>1</v>
      </c>
      <c r="L6" s="39"/>
      <c r="N6" s="18">
        <v>2012</v>
      </c>
      <c r="O6" s="11" t="s">
        <v>47</v>
      </c>
      <c r="P6" s="39">
        <v>39</v>
      </c>
    </row>
    <row r="7" spans="1:16" x14ac:dyDescent="0.3">
      <c r="A7" s="39" t="s">
        <v>8</v>
      </c>
      <c r="B7" s="16" t="s">
        <v>62</v>
      </c>
      <c r="C7" s="17"/>
      <c r="D7" s="11" t="s">
        <v>42</v>
      </c>
      <c r="E7" s="11" t="s">
        <v>44</v>
      </c>
      <c r="F7" s="11" t="s">
        <v>63</v>
      </c>
      <c r="H7" s="39" t="s">
        <v>8</v>
      </c>
      <c r="I7" s="10" t="s">
        <v>64</v>
      </c>
      <c r="J7" s="39">
        <v>3</v>
      </c>
      <c r="K7" s="39">
        <v>1</v>
      </c>
      <c r="L7" s="39">
        <v>1</v>
      </c>
      <c r="N7" s="18">
        <v>2013</v>
      </c>
      <c r="O7" s="11" t="s">
        <v>48</v>
      </c>
      <c r="P7" s="39">
        <v>72</v>
      </c>
    </row>
    <row r="8" spans="1:16" x14ac:dyDescent="0.3">
      <c r="A8" s="39" t="s">
        <v>9</v>
      </c>
      <c r="B8" s="16" t="s">
        <v>65</v>
      </c>
      <c r="C8" s="17"/>
      <c r="D8" s="11" t="s">
        <v>45</v>
      </c>
      <c r="E8" s="11" t="s">
        <v>44</v>
      </c>
      <c r="F8" s="11" t="s">
        <v>28</v>
      </c>
      <c r="H8" s="39" t="s">
        <v>9</v>
      </c>
      <c r="I8" s="10" t="s">
        <v>61</v>
      </c>
      <c r="J8" s="39">
        <v>1</v>
      </c>
      <c r="K8" s="39">
        <v>3</v>
      </c>
      <c r="L8" s="39">
        <v>1</v>
      </c>
      <c r="N8" s="18">
        <v>2013</v>
      </c>
      <c r="O8" s="11" t="s">
        <v>43</v>
      </c>
      <c r="P8" s="39">
        <v>62</v>
      </c>
    </row>
    <row r="9" spans="1:16" x14ac:dyDescent="0.3">
      <c r="A9" s="39" t="s">
        <v>10</v>
      </c>
      <c r="B9" s="16" t="s">
        <v>67</v>
      </c>
      <c r="C9" s="17"/>
      <c r="D9" s="11" t="s">
        <v>27</v>
      </c>
      <c r="E9" s="11" t="s">
        <v>28</v>
      </c>
      <c r="F9" s="11" t="s">
        <v>48</v>
      </c>
      <c r="H9" s="39" t="s">
        <v>10</v>
      </c>
      <c r="I9" s="10" t="s">
        <v>74</v>
      </c>
      <c r="J9" s="39">
        <v>1</v>
      </c>
      <c r="K9" s="39">
        <v>3</v>
      </c>
      <c r="L9" s="39"/>
      <c r="N9" s="22">
        <v>2014</v>
      </c>
      <c r="O9" s="23" t="s">
        <v>51</v>
      </c>
      <c r="P9" s="24">
        <v>213</v>
      </c>
    </row>
    <row r="10" spans="1:16" x14ac:dyDescent="0.3">
      <c r="A10" s="39" t="s">
        <v>11</v>
      </c>
      <c r="B10" s="16" t="s">
        <v>69</v>
      </c>
      <c r="C10" s="17"/>
      <c r="D10" s="11" t="s">
        <v>28</v>
      </c>
      <c r="E10" s="11" t="s">
        <v>27</v>
      </c>
      <c r="F10" s="11" t="s">
        <v>29</v>
      </c>
      <c r="H10" s="39" t="s">
        <v>11</v>
      </c>
      <c r="I10" s="10" t="s">
        <v>95</v>
      </c>
      <c r="J10" s="39">
        <v>1</v>
      </c>
      <c r="K10" s="39">
        <v>2</v>
      </c>
      <c r="L10" s="39">
        <v>2</v>
      </c>
      <c r="N10" s="18">
        <v>2014</v>
      </c>
      <c r="O10" s="11" t="s">
        <v>52</v>
      </c>
      <c r="P10" s="39">
        <v>132</v>
      </c>
    </row>
    <row r="11" spans="1:16" x14ac:dyDescent="0.3">
      <c r="A11" s="39" t="s">
        <v>12</v>
      </c>
      <c r="B11" s="16" t="s">
        <v>71</v>
      </c>
      <c r="C11" s="17"/>
      <c r="D11" s="11" t="s">
        <v>48</v>
      </c>
      <c r="E11" s="11" t="s">
        <v>46</v>
      </c>
      <c r="F11" s="11" t="s">
        <v>29</v>
      </c>
      <c r="H11" s="39" t="s">
        <v>12</v>
      </c>
      <c r="I11" s="10" t="s">
        <v>66</v>
      </c>
      <c r="J11" s="39">
        <v>1</v>
      </c>
      <c r="K11" s="39"/>
      <c r="L11" s="39"/>
      <c r="N11" s="18">
        <v>2015</v>
      </c>
      <c r="O11" s="11" t="s">
        <v>55</v>
      </c>
      <c r="P11" s="39">
        <v>128</v>
      </c>
    </row>
    <row r="12" spans="1:16" x14ac:dyDescent="0.3">
      <c r="A12" s="39" t="s">
        <v>13</v>
      </c>
      <c r="B12" s="16" t="s">
        <v>73</v>
      </c>
      <c r="C12" s="17"/>
      <c r="D12" s="11" t="s">
        <v>28</v>
      </c>
      <c r="E12" s="11" t="s">
        <v>46</v>
      </c>
      <c r="F12" s="11" t="s">
        <v>29</v>
      </c>
      <c r="H12" s="39" t="s">
        <v>13</v>
      </c>
      <c r="I12" s="10" t="s">
        <v>68</v>
      </c>
      <c r="J12" s="39">
        <v>1</v>
      </c>
      <c r="K12" s="39"/>
      <c r="L12" s="39"/>
      <c r="N12" s="18">
        <v>2015</v>
      </c>
      <c r="O12" s="11" t="s">
        <v>48</v>
      </c>
      <c r="P12" s="39">
        <v>120</v>
      </c>
    </row>
    <row r="13" spans="1:16" x14ac:dyDescent="0.3">
      <c r="A13" s="39" t="s">
        <v>14</v>
      </c>
      <c r="B13" s="16" t="s">
        <v>75</v>
      </c>
      <c r="C13" s="17"/>
      <c r="D13" s="11" t="s">
        <v>28</v>
      </c>
      <c r="E13" s="11" t="s">
        <v>29</v>
      </c>
      <c r="F13" s="11" t="s">
        <v>53</v>
      </c>
      <c r="H13" s="39" t="s">
        <v>14</v>
      </c>
      <c r="I13" s="10" t="s">
        <v>70</v>
      </c>
      <c r="J13" s="39">
        <v>1</v>
      </c>
      <c r="K13" s="39"/>
      <c r="L13" s="39"/>
      <c r="N13" s="18">
        <v>2016</v>
      </c>
      <c r="O13" s="11" t="s">
        <v>82</v>
      </c>
      <c r="P13" s="39">
        <v>117</v>
      </c>
    </row>
    <row r="14" spans="1:16" x14ac:dyDescent="0.3">
      <c r="A14" s="39" t="s">
        <v>15</v>
      </c>
      <c r="B14" s="16" t="s">
        <v>77</v>
      </c>
      <c r="C14" s="17"/>
      <c r="D14" s="18" t="s">
        <v>48</v>
      </c>
      <c r="E14" s="18" t="s">
        <v>46</v>
      </c>
      <c r="F14" s="18" t="s">
        <v>28</v>
      </c>
      <c r="H14" s="39" t="s">
        <v>15</v>
      </c>
      <c r="I14" s="10" t="s">
        <v>173</v>
      </c>
      <c r="J14" s="39">
        <v>1</v>
      </c>
      <c r="K14" s="39"/>
      <c r="L14" s="39"/>
      <c r="N14" s="25">
        <v>2016</v>
      </c>
      <c r="O14" s="25" t="s">
        <v>52</v>
      </c>
      <c r="P14" s="26">
        <v>189</v>
      </c>
    </row>
    <row r="15" spans="1:16" x14ac:dyDescent="0.3">
      <c r="A15" s="39" t="s">
        <v>16</v>
      </c>
      <c r="B15" s="16" t="s">
        <v>81</v>
      </c>
      <c r="C15" s="17"/>
      <c r="D15" s="18" t="s">
        <v>46</v>
      </c>
      <c r="E15" s="18" t="s">
        <v>44</v>
      </c>
      <c r="F15" s="18" t="s">
        <v>82</v>
      </c>
      <c r="H15" s="39" t="s">
        <v>16</v>
      </c>
      <c r="I15" s="10" t="s">
        <v>72</v>
      </c>
      <c r="J15" s="39"/>
      <c r="K15" s="39">
        <v>3</v>
      </c>
      <c r="L15" s="39"/>
      <c r="N15" s="18">
        <v>2017</v>
      </c>
      <c r="O15" s="18" t="s">
        <v>92</v>
      </c>
      <c r="P15" s="39">
        <v>81</v>
      </c>
    </row>
    <row r="16" spans="1:16" x14ac:dyDescent="0.3">
      <c r="A16" s="39" t="s">
        <v>17</v>
      </c>
      <c r="B16" s="16" t="s">
        <v>87</v>
      </c>
      <c r="C16" s="17"/>
      <c r="D16" s="18" t="s">
        <v>52</v>
      </c>
      <c r="E16" s="18" t="s">
        <v>80</v>
      </c>
      <c r="F16" s="18" t="s">
        <v>82</v>
      </c>
      <c r="H16" s="39" t="s">
        <v>17</v>
      </c>
      <c r="I16" s="10" t="s">
        <v>83</v>
      </c>
      <c r="J16" s="39"/>
      <c r="K16" s="39">
        <v>2</v>
      </c>
      <c r="L16" s="39">
        <v>2</v>
      </c>
      <c r="N16" s="18">
        <v>2017</v>
      </c>
      <c r="O16" s="18" t="s">
        <v>52</v>
      </c>
      <c r="P16" s="39">
        <v>131</v>
      </c>
    </row>
    <row r="17" spans="1:16" x14ac:dyDescent="0.3">
      <c r="A17" s="39" t="s">
        <v>18</v>
      </c>
      <c r="B17" s="16" t="s">
        <v>90</v>
      </c>
      <c r="C17" s="17"/>
      <c r="D17" s="18" t="s">
        <v>28</v>
      </c>
      <c r="E17" s="18" t="s">
        <v>52</v>
      </c>
      <c r="F17" s="18" t="s">
        <v>91</v>
      </c>
      <c r="H17" s="39" t="s">
        <v>18</v>
      </c>
      <c r="I17" s="10" t="s">
        <v>76</v>
      </c>
      <c r="J17" s="39"/>
      <c r="K17" s="39">
        <v>1</v>
      </c>
      <c r="L17" s="39">
        <v>4</v>
      </c>
      <c r="N17" s="18">
        <v>2018</v>
      </c>
      <c r="O17" s="18" t="s">
        <v>97</v>
      </c>
      <c r="P17" s="39">
        <v>78</v>
      </c>
    </row>
    <row r="18" spans="1:16" x14ac:dyDescent="0.3">
      <c r="A18" s="39" t="s">
        <v>19</v>
      </c>
      <c r="B18" s="16" t="s">
        <v>94</v>
      </c>
      <c r="C18" s="17"/>
      <c r="D18" s="18" t="s">
        <v>52</v>
      </c>
      <c r="E18" s="18" t="s">
        <v>48</v>
      </c>
      <c r="F18" s="18" t="s">
        <v>54</v>
      </c>
      <c r="H18" s="39" t="s">
        <v>19</v>
      </c>
      <c r="I18" s="10" t="s">
        <v>113</v>
      </c>
      <c r="J18" s="39"/>
      <c r="K18" s="39">
        <v>1</v>
      </c>
      <c r="L18" s="39">
        <v>1</v>
      </c>
      <c r="N18" s="21">
        <v>2018</v>
      </c>
      <c r="O18" s="21" t="s">
        <v>97</v>
      </c>
      <c r="P18" s="20">
        <v>162</v>
      </c>
    </row>
    <row r="19" spans="1:16" x14ac:dyDescent="0.3">
      <c r="A19" s="39" t="s">
        <v>20</v>
      </c>
      <c r="B19" s="16" t="s">
        <v>96</v>
      </c>
      <c r="C19" s="17"/>
      <c r="D19" s="18" t="s">
        <v>48</v>
      </c>
      <c r="E19" s="18" t="s">
        <v>28</v>
      </c>
      <c r="F19" s="18" t="s">
        <v>54</v>
      </c>
      <c r="H19" s="39" t="s">
        <v>20</v>
      </c>
      <c r="I19" s="10" t="s">
        <v>88</v>
      </c>
      <c r="J19" s="39"/>
      <c r="K19" s="39">
        <v>1</v>
      </c>
      <c r="L19" s="39"/>
      <c r="N19" s="18">
        <v>2019</v>
      </c>
      <c r="O19" s="18" t="s">
        <v>97</v>
      </c>
      <c r="P19" s="39">
        <v>129</v>
      </c>
    </row>
    <row r="20" spans="1:16" x14ac:dyDescent="0.3">
      <c r="A20" s="39" t="s">
        <v>21</v>
      </c>
      <c r="B20" s="16" t="s">
        <v>99</v>
      </c>
      <c r="C20" s="17"/>
      <c r="D20" s="18" t="s">
        <v>52</v>
      </c>
      <c r="E20" s="18" t="s">
        <v>54</v>
      </c>
      <c r="F20" s="18" t="s">
        <v>27</v>
      </c>
      <c r="H20" s="39" t="s">
        <v>21</v>
      </c>
      <c r="I20" s="10" t="s">
        <v>110</v>
      </c>
      <c r="J20" s="39"/>
      <c r="K20" s="39">
        <v>1</v>
      </c>
      <c r="L20" s="39"/>
      <c r="N20" s="18">
        <v>2019</v>
      </c>
      <c r="O20" s="11" t="s">
        <v>101</v>
      </c>
      <c r="P20" s="39">
        <v>96</v>
      </c>
    </row>
    <row r="21" spans="1:16" x14ac:dyDescent="0.3">
      <c r="A21" s="39" t="s">
        <v>22</v>
      </c>
      <c r="B21" s="16" t="s">
        <v>108</v>
      </c>
      <c r="C21" s="17"/>
      <c r="D21" s="18" t="s">
        <v>54</v>
      </c>
      <c r="E21" s="18" t="s">
        <v>111</v>
      </c>
      <c r="F21" s="18" t="s">
        <v>97</v>
      </c>
      <c r="H21" s="39" t="s">
        <v>22</v>
      </c>
      <c r="I21" s="10" t="s">
        <v>149</v>
      </c>
      <c r="J21" s="39"/>
      <c r="K21" s="39"/>
      <c r="L21" s="39">
        <v>2</v>
      </c>
      <c r="N21" s="18">
        <v>2020</v>
      </c>
      <c r="O21" s="18" t="s">
        <v>97</v>
      </c>
      <c r="P21" s="39">
        <v>85</v>
      </c>
    </row>
    <row r="22" spans="1:16" x14ac:dyDescent="0.3">
      <c r="A22" s="39" t="s">
        <v>23</v>
      </c>
      <c r="B22" s="16" t="s">
        <v>112</v>
      </c>
      <c r="C22" s="17"/>
      <c r="D22" s="18" t="s">
        <v>52</v>
      </c>
      <c r="E22" s="18" t="s">
        <v>54</v>
      </c>
      <c r="F22" s="18" t="s">
        <v>28</v>
      </c>
      <c r="H22" s="39" t="s">
        <v>23</v>
      </c>
      <c r="I22" s="10" t="s">
        <v>78</v>
      </c>
      <c r="J22" s="39"/>
      <c r="K22" s="39"/>
      <c r="L22" s="39">
        <v>1</v>
      </c>
      <c r="N22" s="18">
        <v>2020</v>
      </c>
      <c r="O22" s="95" t="s">
        <v>157</v>
      </c>
      <c r="P22" s="39" t="s">
        <v>100</v>
      </c>
    </row>
    <row r="23" spans="1:16" x14ac:dyDescent="0.3">
      <c r="A23" s="39" t="s">
        <v>24</v>
      </c>
      <c r="B23" s="16" t="s">
        <v>117</v>
      </c>
      <c r="C23" s="17"/>
      <c r="D23" s="18" t="s">
        <v>28</v>
      </c>
      <c r="E23" s="18" t="s">
        <v>82</v>
      </c>
      <c r="F23" s="18" t="s">
        <v>43</v>
      </c>
      <c r="H23" s="39" t="s">
        <v>24</v>
      </c>
      <c r="I23" s="10" t="s">
        <v>79</v>
      </c>
      <c r="J23" s="39"/>
      <c r="K23" s="39"/>
      <c r="L23" s="39">
        <v>1</v>
      </c>
      <c r="N23" s="18">
        <v>2021</v>
      </c>
      <c r="O23" s="95" t="s">
        <v>159</v>
      </c>
      <c r="P23" s="39" t="s">
        <v>100</v>
      </c>
    </row>
    <row r="24" spans="1:16" x14ac:dyDescent="0.3">
      <c r="A24" s="39" t="s">
        <v>25</v>
      </c>
      <c r="B24" s="16" t="s">
        <v>148</v>
      </c>
      <c r="C24" s="17"/>
      <c r="D24" s="143" t="s">
        <v>157</v>
      </c>
      <c r="E24" s="144"/>
      <c r="F24" s="145"/>
      <c r="H24" s="39" t="s">
        <v>25</v>
      </c>
      <c r="I24" s="10" t="s">
        <v>93</v>
      </c>
      <c r="J24" s="39"/>
      <c r="K24" s="39"/>
      <c r="L24" s="39">
        <v>1</v>
      </c>
      <c r="N24" s="18">
        <v>2021</v>
      </c>
      <c r="O24" s="39" t="s">
        <v>145</v>
      </c>
      <c r="P24" s="39">
        <v>130</v>
      </c>
    </row>
    <row r="25" spans="1:16" x14ac:dyDescent="0.3">
      <c r="A25" s="39" t="s">
        <v>160</v>
      </c>
      <c r="B25" s="16" t="s">
        <v>161</v>
      </c>
      <c r="C25" s="17"/>
      <c r="D25" s="143" t="s">
        <v>159</v>
      </c>
      <c r="E25" s="144"/>
      <c r="F25" s="145"/>
      <c r="H25" s="39" t="s">
        <v>34</v>
      </c>
      <c r="I25" s="10" t="s">
        <v>174</v>
      </c>
      <c r="J25" s="39"/>
      <c r="K25" s="39"/>
      <c r="L25" s="39">
        <v>1</v>
      </c>
      <c r="N25" s="18">
        <v>2022</v>
      </c>
      <c r="O25" s="39" t="s">
        <v>164</v>
      </c>
      <c r="P25" s="39">
        <v>130</v>
      </c>
    </row>
    <row r="26" spans="1:16" x14ac:dyDescent="0.3">
      <c r="A26" s="39" t="s">
        <v>34</v>
      </c>
      <c r="B26" s="16" t="s">
        <v>158</v>
      </c>
      <c r="C26" s="17"/>
      <c r="D26" s="18" t="s">
        <v>28</v>
      </c>
      <c r="E26" s="18" t="s">
        <v>97</v>
      </c>
      <c r="F26" s="18" t="s">
        <v>43</v>
      </c>
      <c r="N26" s="18">
        <v>2022</v>
      </c>
      <c r="O26" s="39" t="s">
        <v>100</v>
      </c>
      <c r="P26" s="39"/>
    </row>
    <row r="27" spans="1:16" x14ac:dyDescent="0.3">
      <c r="A27" s="39" t="s">
        <v>35</v>
      </c>
      <c r="B27" s="16" t="s">
        <v>163</v>
      </c>
      <c r="C27" s="17"/>
      <c r="D27" s="18" t="s">
        <v>164</v>
      </c>
      <c r="E27" s="18" t="s">
        <v>28</v>
      </c>
      <c r="F27" s="18" t="s">
        <v>101</v>
      </c>
    </row>
    <row r="28" spans="1:16" x14ac:dyDescent="0.3">
      <c r="A28" s="39" t="s">
        <v>36</v>
      </c>
      <c r="B28" s="16" t="s">
        <v>179</v>
      </c>
      <c r="C28" s="17"/>
      <c r="D28" s="39" t="s">
        <v>100</v>
      </c>
      <c r="E28" s="39" t="s">
        <v>100</v>
      </c>
      <c r="F28" s="39" t="s">
        <v>100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Podle pořadí</vt:lpstr>
      <vt:lpstr>Start listina</vt:lpstr>
      <vt:lpstr>Nasazení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2022-02-01T14:45:46Z</cp:lastPrinted>
  <dcterms:created xsi:type="dcterms:W3CDTF">2010-12-08T20:18:01Z</dcterms:created>
  <dcterms:modified xsi:type="dcterms:W3CDTF">2022-09-14T09:18:43Z</dcterms:modified>
</cp:coreProperties>
</file>